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/>
  <bookViews>
    <workbookView xWindow="-120" yWindow="-120" windowWidth="15600" windowHeight="11760"/>
  </bookViews>
  <sheets>
    <sheet name="Calendar" sheetId="1" r:id="rId1"/>
    <sheet name="Instructional Minutes Calculato" sheetId="2" r:id="rId2"/>
    <sheet name="Password for Inst.Min.Calculato" sheetId="6" r:id="rId3"/>
  </sheets>
  <definedNames>
    <definedName name="_xlnm.Print_Area" localSheetId="0">Calendar!$A$1:$AC$39</definedName>
    <definedName name="_xlnm.Print_Area" localSheetId="1">'Instructional Minutes Calculato'!$A$1:$M$28</definedName>
  </definedNames>
  <calcPr calcId="145621" iterate="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2" l="1"/>
  <c r="C4" i="2"/>
  <c r="D4" i="2"/>
  <c r="E4" i="2"/>
  <c r="F4" i="2"/>
  <c r="G4" i="2"/>
  <c r="H4" i="2"/>
  <c r="I4" i="2"/>
  <c r="J4" i="2"/>
  <c r="K4" i="2"/>
  <c r="L4" i="2"/>
  <c r="M4" i="2"/>
  <c r="L9" i="2"/>
  <c r="B9" i="2"/>
  <c r="C9" i="2"/>
  <c r="D9" i="2"/>
  <c r="E9" i="2"/>
  <c r="F9" i="2"/>
  <c r="G9" i="2"/>
  <c r="H9" i="2"/>
  <c r="I9" i="2"/>
  <c r="J9" i="2"/>
  <c r="K9" i="2"/>
  <c r="M9" i="2"/>
  <c r="L5" i="2"/>
  <c r="L15" i="2"/>
  <c r="B5" i="2"/>
  <c r="B15" i="2"/>
  <c r="C5" i="2"/>
  <c r="C15" i="2"/>
  <c r="D5" i="2"/>
  <c r="D15" i="2"/>
  <c r="E5" i="2"/>
  <c r="E15" i="2"/>
  <c r="F5" i="2"/>
  <c r="F15" i="2"/>
  <c r="G5" i="2"/>
  <c r="G15" i="2"/>
  <c r="H5" i="2"/>
  <c r="H15" i="2"/>
  <c r="I5" i="2"/>
  <c r="I15" i="2"/>
  <c r="J5" i="2"/>
  <c r="J15" i="2"/>
  <c r="K5" i="2"/>
  <c r="K15" i="2"/>
  <c r="M15" i="2"/>
  <c r="D28" i="2"/>
  <c r="E28" i="2"/>
  <c r="G28" i="2"/>
  <c r="M5" i="2"/>
  <c r="M27" i="2"/>
  <c r="L10" i="2"/>
  <c r="B10" i="2"/>
  <c r="C10" i="2"/>
  <c r="D10" i="2"/>
  <c r="E10" i="2"/>
  <c r="F10" i="2"/>
  <c r="G10" i="2"/>
  <c r="H10" i="2"/>
  <c r="I10" i="2"/>
  <c r="J10" i="2"/>
  <c r="K10" i="2"/>
  <c r="M10" i="2"/>
  <c r="D23" i="2"/>
  <c r="L11" i="2"/>
  <c r="B11" i="2"/>
  <c r="C11" i="2"/>
  <c r="D11" i="2"/>
  <c r="E11" i="2"/>
  <c r="F11" i="2"/>
  <c r="G11" i="2"/>
  <c r="H11" i="2"/>
  <c r="I11" i="2"/>
  <c r="J11" i="2"/>
  <c r="K11" i="2"/>
  <c r="M11" i="2"/>
  <c r="D24" i="2"/>
  <c r="E23" i="2"/>
  <c r="G23" i="2"/>
  <c r="J18" i="2"/>
  <c r="J20" i="2"/>
  <c r="B14" i="2"/>
  <c r="C14" i="2"/>
  <c r="D14" i="2"/>
  <c r="E14" i="2"/>
  <c r="F14" i="2"/>
  <c r="G14" i="2"/>
  <c r="H14" i="2"/>
  <c r="I14" i="2"/>
  <c r="J14" i="2"/>
  <c r="K14" i="2"/>
  <c r="L14" i="2"/>
  <c r="M14" i="2"/>
  <c r="D27" i="2"/>
  <c r="E27" i="2"/>
  <c r="G27" i="2"/>
  <c r="J19" i="2"/>
  <c r="B13" i="2"/>
  <c r="C13" i="2"/>
  <c r="D13" i="2"/>
  <c r="E13" i="2"/>
  <c r="F13" i="2"/>
  <c r="G13" i="2"/>
  <c r="H13" i="2"/>
  <c r="I13" i="2"/>
  <c r="J13" i="2"/>
  <c r="K13" i="2"/>
  <c r="L13" i="2"/>
  <c r="M13" i="2"/>
  <c r="D26" i="2"/>
  <c r="E26" i="2"/>
  <c r="G26" i="2"/>
  <c r="B12" i="2"/>
  <c r="C12" i="2"/>
  <c r="D12" i="2"/>
  <c r="E12" i="2"/>
  <c r="F12" i="2"/>
  <c r="G12" i="2"/>
  <c r="H12" i="2"/>
  <c r="I12" i="2"/>
  <c r="J12" i="2"/>
  <c r="K12" i="2"/>
  <c r="L12" i="2"/>
  <c r="M12" i="2"/>
  <c r="D25" i="2"/>
  <c r="E25" i="2"/>
  <c r="G25" i="2"/>
  <c r="E24" i="2"/>
  <c r="G24" i="2"/>
  <c r="I11" i="1"/>
  <c r="Y11" i="1"/>
  <c r="Q11" i="1"/>
  <c r="Y37" i="1"/>
  <c r="Q37" i="1"/>
  <c r="I37" i="1"/>
  <c r="Y28" i="1"/>
  <c r="Q28" i="1"/>
  <c r="I28" i="1"/>
  <c r="Y19" i="1"/>
  <c r="Q19" i="1"/>
  <c r="I19" i="1"/>
  <c r="E6" i="2"/>
  <c r="I6" i="2"/>
  <c r="B6" i="2"/>
  <c r="F6" i="2"/>
  <c r="J6" i="2"/>
  <c r="C6" i="2"/>
  <c r="G6" i="2"/>
  <c r="K6" i="2"/>
  <c r="D6" i="2"/>
  <c r="H6" i="2"/>
  <c r="L6" i="2"/>
  <c r="M6" i="2"/>
</calcChain>
</file>

<file path=xl/sharedStrings.xml><?xml version="1.0" encoding="utf-8"?>
<sst xmlns="http://schemas.openxmlformats.org/spreadsheetml/2006/main" count="184" uniqueCount="99">
  <si>
    <t>Teacher In-Service Days</t>
  </si>
  <si>
    <t>July</t>
  </si>
  <si>
    <t>August</t>
  </si>
  <si>
    <t>September</t>
  </si>
  <si>
    <t>S</t>
  </si>
  <si>
    <t>M</t>
  </si>
  <si>
    <t>T</t>
  </si>
  <si>
    <t>W</t>
  </si>
  <si>
    <t>F</t>
  </si>
  <si>
    <t>October</t>
  </si>
  <si>
    <t>November</t>
  </si>
  <si>
    <t>December</t>
  </si>
  <si>
    <t>Legal / School Holidays</t>
  </si>
  <si>
    <t>January</t>
  </si>
  <si>
    <t>February</t>
  </si>
  <si>
    <t>March</t>
  </si>
  <si>
    <t>April</t>
  </si>
  <si>
    <t>May</t>
  </si>
  <si>
    <t>June</t>
  </si>
  <si>
    <t>INSTRUCTIONAL MINUTES CALCULATION</t>
  </si>
  <si>
    <t>Aug</t>
  </si>
  <si>
    <t>Sept</t>
  </si>
  <si>
    <t>Oct</t>
  </si>
  <si>
    <t>Nov</t>
  </si>
  <si>
    <t>Dec</t>
  </si>
  <si>
    <t>Jan</t>
  </si>
  <si>
    <t>Feb</t>
  </si>
  <si>
    <t>Mar</t>
  </si>
  <si>
    <t>Apr</t>
  </si>
  <si>
    <t>Total Days</t>
  </si>
  <si>
    <t># Full Days</t>
  </si>
  <si>
    <t># Min Days</t>
  </si>
  <si>
    <t xml:space="preserve"> </t>
  </si>
  <si>
    <t>1</t>
  </si>
  <si>
    <t>2</t>
  </si>
  <si>
    <t>3</t>
  </si>
  <si>
    <t>4</t>
  </si>
  <si>
    <t>5</t>
  </si>
  <si>
    <t>End of Trimesters - 11/13, 2/26 &amp; 6/4</t>
  </si>
  <si>
    <t>9/7 - Labor Day</t>
  </si>
  <si>
    <t>1/18 -  Martin Luther King Jr Day</t>
  </si>
  <si>
    <t>May 3-7 - Staff Appreciation Week</t>
  </si>
  <si>
    <t xml:space="preserve">April 16 - Science Fair </t>
  </si>
  <si>
    <t xml:space="preserve">2020 - 2021  Lake County International Charter School Calendar </t>
  </si>
  <si>
    <t>TOTALS</t>
  </si>
  <si>
    <t>Statutory 
Requirement</t>
  </si>
  <si>
    <t xml:space="preserve">
Full</t>
  </si>
  <si>
    <t>K</t>
  </si>
  <si>
    <t>4-6</t>
  </si>
  <si>
    <t>7-8</t>
  </si>
  <si>
    <t>Grade</t>
  </si>
  <si>
    <t>Actual Minutes</t>
  </si>
  <si>
    <t>Current Daily Bell Schedule = Instructional Minutes per Day</t>
  </si>
  <si>
    <t>Calculated Instructional Minutes per Day</t>
  </si>
  <si>
    <t># of Days Required:</t>
  </si>
  <si>
    <t># of Days:</t>
  </si>
  <si>
    <t>10/8 - 10/9 - School Holiday</t>
  </si>
  <si>
    <t># Minutes
in Excess</t>
  </si>
  <si>
    <t># Days
in Excess</t>
  </si>
  <si>
    <t>Mininum                (K)</t>
  </si>
  <si>
    <t>Mininum 
(1)</t>
  </si>
  <si>
    <t>Mininum 
(2)</t>
  </si>
  <si>
    <t>Mininum 
(3)</t>
  </si>
  <si>
    <t>Mininum 
(4-6)</t>
  </si>
  <si>
    <t>Mininum 
(7-8)</t>
  </si>
  <si>
    <t>TOTAL 
INSTRUCTIONAL 
MINUTES</t>
  </si>
  <si>
    <t>T o t a l s</t>
  </si>
  <si>
    <t>12/21 - 1/1 - Winter Break</t>
  </si>
  <si>
    <t>2/15 - 2/16 -  Presidents' Weekend</t>
  </si>
  <si>
    <t>11/23 - 11/27 - Thanksgiving Break</t>
  </si>
  <si>
    <t xml:space="preserve">4/5 - 4/9 - Spring Break </t>
  </si>
  <si>
    <t xml:space="preserve">Min.Day: Grades 4-8: 240 mins. (8:30am - 12:30pm) minus 20 min (20 min.break + NO lunch) = </t>
  </si>
  <si>
    <t>Min.Day: Grades K-3: 240 mins. (8:30am-12:30pm) minus 60 min (20 min.break + 40 min.lunch) =</t>
  </si>
  <si>
    <t>Full Day K-8: 375 mins. (8:30am-2:45pm) minus 60 mins. (20 min.break + 40 min.lunch) =</t>
  </si>
  <si>
    <t>3/11 - 3/12 - Inclement Weather Flex Days</t>
  </si>
  <si>
    <t>=$A$18:$J$20</t>
  </si>
  <si>
    <t>Current Daily Bell Schedule</t>
  </si>
  <si>
    <t>=$B$23:$C$28</t>
  </si>
  <si>
    <t>Statuatory Requirement</t>
  </si>
  <si>
    <t>Range of Cells</t>
  </si>
  <si>
    <t>[2020-2021 LCICS Calendar.xlsx]Instructional Minutes Calculato</t>
  </si>
  <si>
    <t>Permissions for</t>
  </si>
  <si>
    <t xml:space="preserve">Range of Cells to Edit </t>
  </si>
  <si>
    <t>Instructional Minutes Calculator sheet is 
LOCKED for editing 
&amp; is password protected. 
Be CAUTIOUS to only edit 
the below referenced cells, as needed.
Click 'Review', then 'Unprotect Sheet'
Password is: LCICS3063 (case sensitive)</t>
  </si>
  <si>
    <t>(Rows 4-5 are linked to Full/Min Day counts from the Calendar tab. Confirm they are correctly linked. Then the only other cells that might need to be edited are: 
J18:20 Bell Schedules/Minutes &amp; B23:28 Statutory Requirements.)</t>
  </si>
  <si>
    <t>1st &amp; Last Day</t>
  </si>
  <si>
    <t>Conferences 11/19-20 &amp; 3/4-5</t>
  </si>
  <si>
    <t>11/16 - Veteran’s Day</t>
  </si>
  <si>
    <t># of extra days:</t>
  </si>
  <si>
    <t>K minutes per day/required:</t>
  </si>
  <si>
    <r>
      <t>1-3 minutes per day/</t>
    </r>
    <r>
      <rPr>
        <b/>
        <i/>
        <sz val="8"/>
        <color indexed="8"/>
        <rFont val="Arial"/>
      </rPr>
      <t>required:</t>
    </r>
    <r>
      <rPr>
        <b/>
        <sz val="8"/>
        <color indexed="8"/>
        <rFont val="Arial"/>
      </rPr>
      <t xml:space="preserve"> </t>
    </r>
  </si>
  <si>
    <t xml:space="preserve">4-8 minutes per day/required: </t>
  </si>
  <si>
    <t>K: 8:30-11:45 / 1-3: 8:30-12:45</t>
  </si>
  <si>
    <t>4-8: 8:30-1:15</t>
  </si>
  <si>
    <t>30 minute break (20 break plus 10)</t>
  </si>
  <si>
    <t>190/180</t>
  </si>
  <si>
    <t>245/230</t>
  </si>
  <si>
    <t>275/240</t>
  </si>
  <si>
    <t xml:space="preserve">5/31 - Memorial Day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</si>
</sst>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31">
    <font>
      <sz val="10"/>
      <color indexed="8"/>
      <name val="Arial"/>
    </font>
    <font>
      <sz val="11"/>
      <color theme="1"/>
      <name val="Helvetica Neue"/>
      <family val="2"/>
      <scheme val="minor"/>
    </font>
    <font>
      <b/>
      <sz val="10"/>
      <color indexed="8"/>
      <name val="Arial"/>
    </font>
    <font>
      <sz val="8"/>
      <color indexed="8"/>
      <name val="Arial"/>
    </font>
    <font>
      <b/>
      <sz val="8"/>
      <color indexed="8"/>
      <name val="Arial"/>
    </font>
    <font>
      <b/>
      <sz val="10"/>
      <color indexed="10"/>
      <name val="Arial"/>
    </font>
    <font>
      <b/>
      <i/>
      <sz val="8"/>
      <color indexed="8"/>
      <name val="Arial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/>
      <sz val="13"/>
      <color indexed="9"/>
      <name val="Arial"/>
      <family val="2"/>
    </font>
    <font>
      <b/>
      <sz val="8"/>
      <color rgb="FF000000"/>
      <name val="Arial"/>
      <family val="2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sz val="12"/>
      <color rgb="FFFF0000"/>
      <name val="Arial"/>
      <family val="2"/>
    </font>
    <font>
      <b/>
      <sz val="12"/>
      <color theme="3"/>
      <name val="Arial"/>
      <family val="2"/>
    </font>
    <font>
      <sz val="12"/>
      <color theme="3"/>
      <name val="Arial"/>
      <family val="2"/>
    </font>
    <font>
      <i/>
      <sz val="10"/>
      <color indexed="8"/>
      <name val="Arial"/>
      <family val="2"/>
    </font>
    <font>
      <b/>
      <i/>
      <sz val="10"/>
      <color indexed="18"/>
      <name val="Arial"/>
      <family val="2"/>
    </font>
    <font>
      <i/>
      <sz val="10"/>
      <color theme="3"/>
      <name val="Arial"/>
      <family val="2"/>
    </font>
    <font>
      <b/>
      <sz val="20"/>
      <color rgb="FFFF0000"/>
      <name val="Arial"/>
      <family val="2"/>
    </font>
    <font>
      <b/>
      <u/>
      <sz val="15"/>
      <color rgb="FFFF0000"/>
      <name val="Arial"/>
      <family val="2"/>
    </font>
    <font>
      <b/>
      <sz val="18"/>
      <name val="Abadi"/>
      <family val="2"/>
    </font>
    <font>
      <sz val="10"/>
      <color indexed="8"/>
      <name val="Abadi"/>
      <family val="2"/>
    </font>
    <font>
      <sz val="11"/>
      <color theme="1"/>
      <name val="Abadi"/>
      <family val="2"/>
    </font>
    <font>
      <b/>
      <sz val="11"/>
      <color theme="1"/>
      <name val="Abadi"/>
      <family val="2"/>
    </font>
  </fonts>
  <fills count="14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9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20"/>
        <bgColor auto="1"/>
      </patternFill>
    </fill>
    <fill>
      <patternFill patternType="solid">
        <fgColor indexed="22"/>
        <bgColor auto="1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4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19"/>
      </bottom>
      <diagonal/>
    </border>
    <border>
      <left style="thick">
        <color indexed="19"/>
      </left>
      <right style="thick">
        <color indexed="19"/>
      </right>
      <top style="thick">
        <color indexed="19"/>
      </top>
      <bottom style="thick">
        <color indexed="19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ck">
        <color indexed="19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medium">
        <color rgb="FFFFFF00"/>
      </left>
      <right style="medium">
        <color rgb="FFFFFF00"/>
      </right>
      <top style="medium">
        <color rgb="FFFFFF00"/>
      </top>
      <bottom style="medium">
        <color rgb="FFFFFF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11"/>
      </right>
      <top style="thin">
        <color indexed="8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theme="3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ck">
        <color indexed="19"/>
      </right>
      <top style="thin">
        <color indexed="8"/>
      </top>
      <bottom style="thin">
        <color indexed="8"/>
      </bottom>
      <diagonal/>
    </border>
    <border>
      <left/>
      <right style="thin">
        <color indexed="11"/>
      </right>
      <top/>
      <bottom style="thin">
        <color indexed="64"/>
      </bottom>
      <diagonal/>
    </border>
    <border>
      <left/>
      <right style="thin">
        <color theme="3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ck">
        <color indexed="15"/>
      </top>
      <bottom/>
      <diagonal/>
    </border>
    <border>
      <left/>
      <right style="thin">
        <color indexed="64"/>
      </right>
      <top style="thick">
        <color indexed="15"/>
      </top>
      <bottom/>
      <diagonal/>
    </border>
    <border>
      <left style="thin">
        <color indexed="64"/>
      </left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/>
      <right style="medium">
        <color rgb="FF00B050"/>
      </right>
      <top/>
      <bottom/>
      <diagonal/>
    </border>
    <border>
      <left style="medium">
        <color rgb="FF00B050"/>
      </left>
      <right style="thin">
        <color indexed="11"/>
      </right>
      <top style="thick">
        <color indexed="19"/>
      </top>
      <bottom style="thick">
        <color indexed="19"/>
      </bottom>
      <diagonal/>
    </border>
    <border>
      <left style="thin">
        <color indexed="11"/>
      </left>
      <right style="medium">
        <color rgb="FF00B050"/>
      </right>
      <top style="thick">
        <color indexed="19"/>
      </top>
      <bottom style="thick">
        <color indexed="19"/>
      </bottom>
      <diagonal/>
    </border>
    <border>
      <left style="medium">
        <color rgb="FFFFFF00"/>
      </left>
      <right/>
      <top/>
      <bottom/>
      <diagonal/>
    </border>
    <border>
      <left/>
      <right style="medium">
        <color rgb="FFFFFF00"/>
      </right>
      <top/>
      <bottom/>
      <diagonal/>
    </border>
    <border>
      <left style="thin">
        <color indexed="64"/>
      </left>
      <right/>
      <top style="medium">
        <color rgb="FFFFFF00"/>
      </top>
      <bottom style="thick">
        <color indexed="15"/>
      </bottom>
      <diagonal/>
    </border>
    <border>
      <left/>
      <right style="thin">
        <color indexed="64"/>
      </right>
      <top style="medium">
        <color rgb="FFFFFF00"/>
      </top>
      <bottom style="thick">
        <color indexed="15"/>
      </bottom>
      <diagonal/>
    </border>
    <border>
      <left style="thin">
        <color indexed="64"/>
      </left>
      <right/>
      <top style="thin">
        <color indexed="64"/>
      </top>
      <bottom style="medium">
        <color rgb="FFFFFF00"/>
      </bottom>
      <diagonal/>
    </border>
    <border>
      <left/>
      <right style="thin">
        <color indexed="64"/>
      </right>
      <top style="thin">
        <color indexed="64"/>
      </top>
      <bottom style="medium">
        <color rgb="FFFFFF00"/>
      </bottom>
      <diagonal/>
    </border>
    <border>
      <left style="thick">
        <color indexed="19"/>
      </left>
      <right style="medium">
        <color rgb="FF00B050"/>
      </right>
      <top style="thick">
        <color indexed="19"/>
      </top>
      <bottom style="thick">
        <color indexed="19"/>
      </bottom>
      <diagonal/>
    </border>
    <border>
      <left style="thick">
        <color indexed="19"/>
      </left>
      <right style="thick">
        <color indexed="19"/>
      </right>
      <top style="thick">
        <color indexed="19"/>
      </top>
      <bottom style="medium">
        <color rgb="FF00B05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11"/>
      </top>
      <bottom style="thin">
        <color indexed="11"/>
      </bottom>
      <diagonal/>
    </border>
    <border>
      <left/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64"/>
      </top>
      <bottom/>
      <diagonal/>
    </border>
    <border>
      <left style="thin">
        <color indexed="1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rgb="FF00B05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7" tint="-0.249977111117893"/>
      </right>
      <top style="thin">
        <color indexed="64"/>
      </top>
      <bottom style="thin">
        <color indexed="64"/>
      </bottom>
      <diagonal/>
    </border>
    <border>
      <left style="medium">
        <color theme="7" tint="-0.249977111117893"/>
      </left>
      <right style="medium">
        <color theme="7" tint="-0.249977111117893"/>
      </right>
      <top style="medium">
        <color theme="7" tint="-0.249977111117893"/>
      </top>
      <bottom style="medium">
        <color theme="7" tint="-0.249977111117893"/>
      </bottom>
      <diagonal/>
    </border>
    <border>
      <left style="medium">
        <color theme="7" tint="-0.249977111117893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medium">
        <color theme="7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7" tint="-0.249977111117893"/>
      </bottom>
      <diagonal/>
    </border>
    <border>
      <left style="thin">
        <color indexed="8"/>
      </left>
      <right style="medium">
        <color theme="7" tint="-0.249977111117893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rgb="FF00B050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rgb="FF00B050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3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theme="3"/>
      </left>
      <right/>
      <top style="thin">
        <color indexed="8"/>
      </top>
      <bottom style="thin">
        <color indexed="8"/>
      </bottom>
      <diagonal/>
    </border>
    <border>
      <left style="thin">
        <color theme="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/>
      </left>
      <right/>
      <top style="thin">
        <color indexed="64"/>
      </top>
      <bottom style="thin">
        <color indexed="64"/>
      </bottom>
      <diagonal/>
    </border>
    <border>
      <left style="thin">
        <color theme="3"/>
      </left>
      <right/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theme="7" tint="-0.249977111117893"/>
      </right>
      <top style="medium">
        <color theme="7" tint="-0.249977111117893"/>
      </top>
      <bottom style="medium">
        <color theme="7" tint="-0.249977111117893"/>
      </bottom>
      <diagonal/>
    </border>
  </borders>
  <cellStyleXfs count="2">
    <xf numFmtId="0" fontId="0" fillId="0" borderId="0" applyNumberFormat="0" applyFill="0" applyBorder="0" applyProtection="0"/>
    <xf numFmtId="0" fontId="1" fillId="0" borderId="6"/>
  </cellStyleXfs>
  <cellXfs count="352">
    <xf numFmtId="0" fontId="0" fillId="0" borderId="0" xfId="0"/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9" borderId="2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9" borderId="4" xfId="0" applyFont="1" applyFill="1" applyBorder="1" applyAlignment="1">
      <alignment horizontal="center"/>
    </xf>
    <xf numFmtId="0" fontId="2" fillId="8" borderId="12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0" borderId="6" xfId="0" applyFont="1" applyBorder="1"/>
    <xf numFmtId="0" fontId="0" fillId="0" borderId="6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2" fillId="0" borderId="35" xfId="0" applyFont="1" applyBorder="1" applyAlignment="1">
      <alignment horizontal="center"/>
    </xf>
    <xf numFmtId="0" fontId="2" fillId="2" borderId="35" xfId="0" applyFont="1" applyFill="1" applyBorder="1" applyAlignment="1">
      <alignment horizontal="center"/>
    </xf>
    <xf numFmtId="0" fontId="0" fillId="0" borderId="35" xfId="0" applyBorder="1"/>
    <xf numFmtId="49" fontId="4" fillId="2" borderId="6" xfId="0" applyNumberFormat="1" applyFont="1" applyFill="1" applyBorder="1" applyAlignment="1">
      <alignment vertical="center"/>
    </xf>
    <xf numFmtId="0" fontId="3" fillId="0" borderId="6" xfId="0" applyFont="1" applyBorder="1"/>
    <xf numFmtId="0" fontId="0" fillId="0" borderId="37" xfId="0" applyBorder="1"/>
    <xf numFmtId="49" fontId="2" fillId="2" borderId="38" xfId="0" applyNumberFormat="1" applyFont="1" applyFill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49" fontId="2" fillId="2" borderId="4" xfId="0" applyNumberFormat="1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2" fillId="2" borderId="45" xfId="0" applyFont="1" applyFill="1" applyBorder="1" applyAlignment="1">
      <alignment horizontal="center"/>
    </xf>
    <xf numFmtId="0" fontId="2" fillId="2" borderId="46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2" borderId="50" xfId="0" applyFont="1" applyFill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2" borderId="56" xfId="0" applyFont="1" applyFill="1" applyBorder="1" applyAlignment="1">
      <alignment horizontal="center"/>
    </xf>
    <xf numFmtId="0" fontId="2" fillId="2" borderId="51" xfId="0" applyFont="1" applyFill="1" applyBorder="1" applyAlignment="1">
      <alignment horizontal="center"/>
    </xf>
    <xf numFmtId="0" fontId="2" fillId="2" borderId="57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0" fillId="0" borderId="33" xfId="0" applyFill="1" applyBorder="1"/>
    <xf numFmtId="0" fontId="2" fillId="0" borderId="13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2" fillId="0" borderId="6" xfId="0" applyFont="1" applyFill="1" applyBorder="1"/>
    <xf numFmtId="0" fontId="0" fillId="0" borderId="6" xfId="0" applyFill="1" applyBorder="1"/>
    <xf numFmtId="0" fontId="4" fillId="5" borderId="58" xfId="0" applyFont="1" applyFill="1" applyBorder="1" applyAlignment="1">
      <alignment horizontal="right"/>
    </xf>
    <xf numFmtId="0" fontId="3" fillId="0" borderId="63" xfId="0" applyFont="1" applyBorder="1"/>
    <xf numFmtId="0" fontId="2" fillId="0" borderId="64" xfId="0" applyFont="1" applyBorder="1"/>
    <xf numFmtId="0" fontId="2" fillId="2" borderId="73" xfId="0" applyFont="1" applyFill="1" applyBorder="1" applyAlignment="1">
      <alignment horizontal="center"/>
    </xf>
    <xf numFmtId="0" fontId="2" fillId="9" borderId="38" xfId="0" applyFont="1" applyFill="1" applyBorder="1" applyAlignment="1">
      <alignment horizontal="center"/>
    </xf>
    <xf numFmtId="0" fontId="12" fillId="9" borderId="1" xfId="0" applyFont="1" applyFill="1" applyBorder="1" applyAlignment="1">
      <alignment horizontal="center"/>
    </xf>
    <xf numFmtId="0" fontId="12" fillId="9" borderId="25" xfId="0" applyFont="1" applyFill="1" applyBorder="1" applyAlignment="1">
      <alignment horizontal="center"/>
    </xf>
    <xf numFmtId="0" fontId="4" fillId="0" borderId="80" xfId="0" applyFont="1" applyBorder="1"/>
    <xf numFmtId="49" fontId="7" fillId="5" borderId="59" xfId="0" applyNumberFormat="1" applyFont="1" applyFill="1" applyBorder="1" applyAlignment="1">
      <alignment horizontal="left"/>
    </xf>
    <xf numFmtId="49" fontId="7" fillId="2" borderId="79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/>
    </xf>
    <xf numFmtId="0" fontId="2" fillId="8" borderId="50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3" xfId="0" applyFont="1" applyFill="1" applyBorder="1"/>
    <xf numFmtId="0" fontId="2" fillId="0" borderId="2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8" borderId="38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0" borderId="83" xfId="0" applyFont="1" applyFill="1" applyBorder="1" applyAlignment="1">
      <alignment horizontal="center"/>
    </xf>
    <xf numFmtId="0" fontId="2" fillId="2" borderId="84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2" borderId="85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9" borderId="87" xfId="0" applyFont="1" applyFill="1" applyBorder="1" applyAlignment="1">
      <alignment horizontal="center"/>
    </xf>
    <xf numFmtId="0" fontId="12" fillId="9" borderId="26" xfId="0" applyFont="1" applyFill="1" applyBorder="1" applyAlignment="1">
      <alignment horizontal="center"/>
    </xf>
    <xf numFmtId="0" fontId="8" fillId="0" borderId="31" xfId="0" applyFont="1" applyBorder="1"/>
    <xf numFmtId="49" fontId="8" fillId="0" borderId="40" xfId="0" applyNumberFormat="1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49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8" fillId="0" borderId="6" xfId="0" applyFont="1" applyFill="1" applyBorder="1"/>
    <xf numFmtId="0" fontId="8" fillId="0" borderId="13" xfId="0" applyFont="1" applyBorder="1" applyAlignment="1">
      <alignment horizontal="center"/>
    </xf>
    <xf numFmtId="0" fontId="8" fillId="0" borderId="6" xfId="0" applyFont="1" applyBorder="1"/>
    <xf numFmtId="0" fontId="8" fillId="0" borderId="35" xfId="0" applyFont="1" applyBorder="1" applyAlignment="1">
      <alignment horizontal="center"/>
    </xf>
    <xf numFmtId="49" fontId="8" fillId="0" borderId="41" xfId="0" applyNumberFormat="1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52" xfId="0" applyFont="1" applyBorder="1" applyAlignment="1">
      <alignment horizontal="center"/>
    </xf>
    <xf numFmtId="0" fontId="8" fillId="0" borderId="53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49" fontId="8" fillId="2" borderId="40" xfId="0" applyNumberFormat="1" applyFont="1" applyFill="1" applyBorder="1" applyAlignment="1">
      <alignment horizontal="center"/>
    </xf>
    <xf numFmtId="0" fontId="8" fillId="2" borderId="42" xfId="0" applyFont="1" applyFill="1" applyBorder="1" applyAlignment="1">
      <alignment horizontal="center"/>
    </xf>
    <xf numFmtId="0" fontId="8" fillId="2" borderId="44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2" borderId="81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54" xfId="0" applyFont="1" applyFill="1" applyBorder="1" applyAlignment="1">
      <alignment horizontal="center"/>
    </xf>
    <xf numFmtId="0" fontId="8" fillId="2" borderId="35" xfId="0" applyFont="1" applyFill="1" applyBorder="1" applyAlignment="1">
      <alignment horizontal="center"/>
    </xf>
    <xf numFmtId="49" fontId="8" fillId="2" borderId="41" xfId="0" applyNumberFormat="1" applyFont="1" applyFill="1" applyBorder="1" applyAlignment="1">
      <alignment horizontal="center"/>
    </xf>
    <xf numFmtId="0" fontId="8" fillId="2" borderId="43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8" fillId="2" borderId="53" xfId="0" applyFont="1" applyFill="1" applyBorder="1" applyAlignment="1">
      <alignment horizontal="center"/>
    </xf>
    <xf numFmtId="0" fontId="8" fillId="2" borderId="28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8" fillId="9" borderId="13" xfId="0" applyFont="1" applyFill="1" applyBorder="1" applyAlignment="1">
      <alignment horizontal="center"/>
    </xf>
    <xf numFmtId="0" fontId="8" fillId="0" borderId="47" xfId="0" applyFont="1" applyFill="1" applyBorder="1" applyAlignment="1">
      <alignment horizontal="center"/>
    </xf>
    <xf numFmtId="0" fontId="8" fillId="2" borderId="82" xfId="0" applyFont="1" applyFill="1" applyBorder="1" applyAlignment="1">
      <alignment horizontal="center"/>
    </xf>
    <xf numFmtId="0" fontId="8" fillId="2" borderId="48" xfId="0" applyFont="1" applyFill="1" applyBorder="1" applyAlignment="1">
      <alignment horizontal="center"/>
    </xf>
    <xf numFmtId="0" fontId="8" fillId="2" borderId="49" xfId="0" applyFont="1" applyFill="1" applyBorder="1" applyAlignment="1">
      <alignment horizontal="center"/>
    </xf>
    <xf numFmtId="0" fontId="8" fillId="0" borderId="35" xfId="0" applyFont="1" applyBorder="1"/>
    <xf numFmtId="0" fontId="8" fillId="2" borderId="15" xfId="0" applyFont="1" applyFill="1" applyBorder="1" applyAlignment="1">
      <alignment horizontal="center"/>
    </xf>
    <xf numFmtId="0" fontId="8" fillId="2" borderId="47" xfId="0" applyFont="1" applyFill="1" applyBorder="1" applyAlignment="1">
      <alignment horizontal="center"/>
    </xf>
    <xf numFmtId="0" fontId="8" fillId="2" borderId="27" xfId="0" applyFont="1" applyFill="1" applyBorder="1" applyAlignment="1">
      <alignment horizontal="center"/>
    </xf>
    <xf numFmtId="0" fontId="2" fillId="3" borderId="38" xfId="0" applyFont="1" applyFill="1" applyBorder="1" applyAlignment="1">
      <alignment horizontal="center"/>
    </xf>
    <xf numFmtId="0" fontId="8" fillId="2" borderId="89" xfId="0" applyFont="1" applyFill="1" applyBorder="1" applyAlignment="1">
      <alignment horizontal="center"/>
    </xf>
    <xf numFmtId="0" fontId="2" fillId="2" borderId="93" xfId="0" applyFont="1" applyFill="1" applyBorder="1" applyAlignment="1">
      <alignment horizontal="center"/>
    </xf>
    <xf numFmtId="0" fontId="2" fillId="2" borderId="94" xfId="0" applyFont="1" applyFill="1" applyBorder="1" applyAlignment="1">
      <alignment horizontal="center"/>
    </xf>
    <xf numFmtId="0" fontId="2" fillId="0" borderId="90" xfId="0" applyFont="1" applyFill="1" applyBorder="1" applyAlignment="1">
      <alignment horizontal="center"/>
    </xf>
    <xf numFmtId="0" fontId="0" fillId="0" borderId="36" xfId="0" applyBorder="1"/>
    <xf numFmtId="0" fontId="2" fillId="9" borderId="96" xfId="0" applyFont="1" applyFill="1" applyBorder="1" applyAlignment="1">
      <alignment horizontal="center"/>
    </xf>
    <xf numFmtId="0" fontId="2" fillId="8" borderId="97" xfId="0" applyFont="1" applyFill="1" applyBorder="1" applyAlignment="1">
      <alignment horizontal="center"/>
    </xf>
    <xf numFmtId="49" fontId="15" fillId="0" borderId="112" xfId="0" applyNumberFormat="1" applyFont="1" applyFill="1" applyBorder="1" applyAlignment="1">
      <alignment horizontal="center" wrapText="1"/>
    </xf>
    <xf numFmtId="49" fontId="18" fillId="0" borderId="6" xfId="0" applyNumberFormat="1" applyFont="1" applyBorder="1"/>
    <xf numFmtId="0" fontId="18" fillId="0" borderId="6" xfId="0" applyFont="1" applyBorder="1"/>
    <xf numFmtId="0" fontId="18" fillId="0" borderId="0" xfId="0" applyFont="1"/>
    <xf numFmtId="0" fontId="15" fillId="0" borderId="6" xfId="0" applyFont="1" applyBorder="1"/>
    <xf numFmtId="0" fontId="15" fillId="0" borderId="0" xfId="0" applyFont="1"/>
    <xf numFmtId="49" fontId="18" fillId="10" borderId="109" xfId="0" applyNumberFormat="1" applyFont="1" applyFill="1" applyBorder="1" applyAlignment="1">
      <alignment horizontal="center" vertical="center" wrapText="1"/>
    </xf>
    <xf numFmtId="0" fontId="17" fillId="0" borderId="6" xfId="0" applyFont="1" applyBorder="1"/>
    <xf numFmtId="0" fontId="17" fillId="0" borderId="0" xfId="0" applyFont="1"/>
    <xf numFmtId="0" fontId="15" fillId="0" borderId="119" xfId="0" applyFont="1" applyFill="1" applyBorder="1"/>
    <xf numFmtId="49" fontId="15" fillId="0" borderId="120" xfId="0" applyNumberFormat="1" applyFont="1" applyFill="1" applyBorder="1" applyAlignment="1">
      <alignment horizontal="center"/>
    </xf>
    <xf numFmtId="49" fontId="15" fillId="0" borderId="121" xfId="0" applyNumberFormat="1" applyFont="1" applyFill="1" applyBorder="1" applyAlignment="1">
      <alignment horizontal="center"/>
    </xf>
    <xf numFmtId="49" fontId="15" fillId="0" borderId="122" xfId="0" applyNumberFormat="1" applyFont="1" applyFill="1" applyBorder="1" applyAlignment="1">
      <alignment horizontal="center"/>
    </xf>
    <xf numFmtId="0" fontId="18" fillId="0" borderId="6" xfId="0" applyFont="1" applyFill="1" applyBorder="1"/>
    <xf numFmtId="49" fontId="18" fillId="11" borderId="101" xfId="0" applyNumberFormat="1" applyFont="1" applyFill="1" applyBorder="1" applyAlignment="1">
      <alignment horizontal="center" vertical="center" wrapText="1"/>
    </xf>
    <xf numFmtId="0" fontId="18" fillId="6" borderId="38" xfId="0" applyFont="1" applyFill="1" applyBorder="1" applyAlignment="1">
      <alignment vertical="center"/>
    </xf>
    <xf numFmtId="0" fontId="18" fillId="6" borderId="100" xfId="0" applyFont="1" applyFill="1" applyBorder="1" applyAlignment="1">
      <alignment vertical="center"/>
    </xf>
    <xf numFmtId="0" fontId="18" fillId="0" borderId="6" xfId="0" applyFont="1" applyBorder="1" applyAlignment="1">
      <alignment vertical="center"/>
    </xf>
    <xf numFmtId="0" fontId="18" fillId="0" borderId="0" xfId="0" applyFont="1" applyAlignment="1">
      <alignment vertical="center"/>
    </xf>
    <xf numFmtId="49" fontId="18" fillId="6" borderId="102" xfId="0" applyNumberFormat="1" applyFont="1" applyFill="1" applyBorder="1" applyAlignment="1">
      <alignment horizontal="center" vertical="center" wrapText="1"/>
    </xf>
    <xf numFmtId="0" fontId="18" fillId="6" borderId="1" xfId="0" applyFont="1" applyFill="1" applyBorder="1" applyAlignment="1">
      <alignment vertical="center"/>
    </xf>
    <xf numFmtId="0" fontId="18" fillId="6" borderId="11" xfId="0" applyFont="1" applyFill="1" applyBorder="1" applyAlignment="1">
      <alignment vertical="center"/>
    </xf>
    <xf numFmtId="0" fontId="19" fillId="0" borderId="6" xfId="0" applyFont="1" applyFill="1" applyBorder="1" applyAlignment="1">
      <alignment vertical="center"/>
    </xf>
    <xf numFmtId="49" fontId="18" fillId="6" borderId="103" xfId="0" applyNumberFormat="1" applyFont="1" applyFill="1" applyBorder="1" applyAlignment="1">
      <alignment horizontal="center" vertical="center" wrapText="1"/>
    </xf>
    <xf numFmtId="0" fontId="18" fillId="6" borderId="104" xfId="0" applyFont="1" applyFill="1" applyBorder="1" applyAlignment="1">
      <alignment vertical="center"/>
    </xf>
    <xf numFmtId="0" fontId="18" fillId="6" borderId="105" xfId="0" applyFont="1" applyFill="1" applyBorder="1" applyAlignment="1">
      <alignment vertical="center"/>
    </xf>
    <xf numFmtId="0" fontId="15" fillId="0" borderId="6" xfId="0" applyFont="1" applyBorder="1" applyAlignment="1">
      <alignment horizontal="center"/>
    </xf>
    <xf numFmtId="0" fontId="18" fillId="0" borderId="6" xfId="0" applyFont="1" applyFill="1" applyBorder="1" applyAlignment="1"/>
    <xf numFmtId="49" fontId="15" fillId="0" borderId="33" xfId="0" applyNumberFormat="1" applyFont="1" applyFill="1" applyBorder="1"/>
    <xf numFmtId="0" fontId="18" fillId="0" borderId="33" xfId="0" applyFont="1" applyBorder="1"/>
    <xf numFmtId="49" fontId="18" fillId="0" borderId="33" xfId="0" applyNumberFormat="1" applyFont="1" applyFill="1" applyBorder="1" applyAlignment="1">
      <alignment horizontal="center" wrapText="1"/>
    </xf>
    <xf numFmtId="0" fontId="15" fillId="0" borderId="35" xfId="0" applyFont="1" applyBorder="1" applyAlignment="1">
      <alignment vertical="center"/>
    </xf>
    <xf numFmtId="0" fontId="15" fillId="0" borderId="37" xfId="0" applyFont="1" applyBorder="1" applyAlignment="1">
      <alignment horizontal="center"/>
    </xf>
    <xf numFmtId="0" fontId="15" fillId="0" borderId="37" xfId="0" applyFont="1" applyFill="1" applyBorder="1" applyAlignment="1">
      <alignment horizontal="center"/>
    </xf>
    <xf numFmtId="3" fontId="3" fillId="0" borderId="63" xfId="0" applyNumberFormat="1" applyFont="1" applyBorder="1"/>
    <xf numFmtId="49" fontId="7" fillId="2" borderId="77" xfId="0" applyNumberFormat="1" applyFont="1" applyFill="1" applyBorder="1" applyAlignment="1">
      <alignment vertical="center"/>
    </xf>
    <xf numFmtId="49" fontId="7" fillId="2" borderId="22" xfId="0" applyNumberFormat="1" applyFont="1" applyFill="1" applyBorder="1" applyAlignment="1">
      <alignment vertical="center"/>
    </xf>
    <xf numFmtId="49" fontId="7" fillId="2" borderId="62" xfId="0" applyNumberFormat="1" applyFont="1" applyFill="1" applyBorder="1" applyAlignment="1">
      <alignment vertical="center"/>
    </xf>
    <xf numFmtId="0" fontId="3" fillId="0" borderId="78" xfId="0" applyFont="1" applyBorder="1"/>
    <xf numFmtId="0" fontId="2" fillId="8" borderId="4" xfId="0" applyFont="1" applyFill="1" applyBorder="1" applyAlignment="1">
      <alignment horizontal="center"/>
    </xf>
    <xf numFmtId="0" fontId="2" fillId="2" borderId="139" xfId="0" applyFont="1" applyFill="1" applyBorder="1" applyAlignment="1">
      <alignment horizontal="center"/>
    </xf>
    <xf numFmtId="0" fontId="8" fillId="2" borderId="138" xfId="0" applyFont="1" applyFill="1" applyBorder="1" applyAlignment="1">
      <alignment horizontal="center"/>
    </xf>
    <xf numFmtId="0" fontId="2" fillId="0" borderId="141" xfId="0" applyFont="1" applyBorder="1" applyAlignment="1">
      <alignment horizontal="center"/>
    </xf>
    <xf numFmtId="0" fontId="8" fillId="0" borderId="140" xfId="0" applyFont="1" applyBorder="1" applyAlignment="1">
      <alignment horizontal="center"/>
    </xf>
    <xf numFmtId="0" fontId="2" fillId="2" borderId="141" xfId="0" applyFont="1" applyFill="1" applyBorder="1" applyAlignment="1">
      <alignment horizontal="center"/>
    </xf>
    <xf numFmtId="0" fontId="2" fillId="0" borderId="142" xfId="0" applyFont="1" applyFill="1" applyBorder="1" applyAlignment="1">
      <alignment horizontal="center"/>
    </xf>
    <xf numFmtId="0" fontId="8" fillId="2" borderId="140" xfId="0" applyFont="1" applyFill="1" applyBorder="1" applyAlignment="1">
      <alignment horizontal="center"/>
    </xf>
    <xf numFmtId="0" fontId="2" fillId="0" borderId="141" xfId="0" applyFont="1" applyFill="1" applyBorder="1" applyAlignment="1">
      <alignment horizontal="center"/>
    </xf>
    <xf numFmtId="0" fontId="8" fillId="0" borderId="140" xfId="0" applyFont="1" applyFill="1" applyBorder="1" applyAlignment="1">
      <alignment horizontal="center"/>
    </xf>
    <xf numFmtId="0" fontId="22" fillId="0" borderId="31" xfId="0" applyFont="1" applyBorder="1"/>
    <xf numFmtId="0" fontId="13" fillId="2" borderId="6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23" fillId="2" borderId="6" xfId="0" applyFont="1" applyFill="1" applyBorder="1" applyAlignment="1">
      <alignment horizontal="center"/>
    </xf>
    <xf numFmtId="0" fontId="13" fillId="5" borderId="6" xfId="0" applyFont="1" applyFill="1" applyBorder="1" applyAlignment="1">
      <alignment horizontal="center"/>
    </xf>
    <xf numFmtId="0" fontId="22" fillId="0" borderId="6" xfId="0" applyFont="1" applyFill="1" applyBorder="1"/>
    <xf numFmtId="0" fontId="22" fillId="2" borderId="6" xfId="0" applyFont="1" applyFill="1" applyBorder="1"/>
    <xf numFmtId="0" fontId="22" fillId="2" borderId="35" xfId="0" applyFont="1" applyFill="1" applyBorder="1"/>
    <xf numFmtId="0" fontId="22" fillId="0" borderId="6" xfId="0" applyFont="1" applyBorder="1"/>
    <xf numFmtId="0" fontId="22" fillId="0" borderId="31" xfId="0" applyFont="1" applyFill="1" applyBorder="1"/>
    <xf numFmtId="0" fontId="23" fillId="0" borderId="6" xfId="0" applyFont="1" applyFill="1" applyBorder="1" applyAlignment="1">
      <alignment horizontal="center"/>
    </xf>
    <xf numFmtId="0" fontId="22" fillId="0" borderId="35" xfId="0" applyFont="1" applyFill="1" applyBorder="1"/>
    <xf numFmtId="0" fontId="18" fillId="10" borderId="110" xfId="0" applyFont="1" applyFill="1" applyBorder="1" applyAlignment="1">
      <alignment vertical="center"/>
    </xf>
    <xf numFmtId="0" fontId="18" fillId="10" borderId="111" xfId="0" applyFont="1" applyFill="1" applyBorder="1" applyAlignment="1">
      <alignment vertical="center"/>
    </xf>
    <xf numFmtId="3" fontId="15" fillId="10" borderId="95" xfId="0" applyNumberFormat="1" applyFont="1" applyFill="1" applyBorder="1" applyAlignment="1">
      <alignment horizontal="center" vertical="center"/>
    </xf>
    <xf numFmtId="0" fontId="18" fillId="6" borderId="106" xfId="0" applyFont="1" applyFill="1" applyBorder="1" applyAlignment="1">
      <alignment horizontal="center" vertical="center"/>
    </xf>
    <xf numFmtId="0" fontId="18" fillId="6" borderId="107" xfId="0" applyFont="1" applyFill="1" applyBorder="1" applyAlignment="1">
      <alignment horizontal="center" vertical="center"/>
    </xf>
    <xf numFmtId="0" fontId="15" fillId="6" borderId="108" xfId="0" applyFont="1" applyFill="1" applyBorder="1" applyAlignment="1">
      <alignment horizontal="center" vertical="center"/>
    </xf>
    <xf numFmtId="49" fontId="18" fillId="10" borderId="123" xfId="0" applyNumberFormat="1" applyFont="1" applyFill="1" applyBorder="1" applyAlignment="1">
      <alignment vertical="center"/>
    </xf>
    <xf numFmtId="0" fontId="18" fillId="10" borderId="9" xfId="0" applyFont="1" applyFill="1" applyBorder="1" applyAlignment="1">
      <alignment vertical="center"/>
    </xf>
    <xf numFmtId="0" fontId="18" fillId="10" borderId="10" xfId="0" applyFont="1" applyFill="1" applyBorder="1" applyAlignment="1">
      <alignment vertical="center"/>
    </xf>
    <xf numFmtId="0" fontId="18" fillId="10" borderId="99" xfId="0" applyFont="1" applyFill="1" applyBorder="1" applyAlignment="1">
      <alignment vertical="center"/>
    </xf>
    <xf numFmtId="0" fontId="15" fillId="10" borderId="113" xfId="0" applyFont="1" applyFill="1" applyBorder="1" applyAlignment="1">
      <alignment horizontal="center" vertical="center"/>
    </xf>
    <xf numFmtId="49" fontId="18" fillId="11" borderId="123" xfId="0" applyNumberFormat="1" applyFont="1" applyFill="1" applyBorder="1" applyAlignment="1">
      <alignment vertical="center"/>
    </xf>
    <xf numFmtId="0" fontId="18" fillId="11" borderId="7" xfId="0" applyFont="1" applyFill="1" applyBorder="1" applyAlignment="1">
      <alignment vertical="center"/>
    </xf>
    <xf numFmtId="0" fontId="18" fillId="11" borderId="8" xfId="0" applyFont="1" applyFill="1" applyBorder="1" applyAlignment="1">
      <alignment vertical="center"/>
    </xf>
    <xf numFmtId="0" fontId="18" fillId="11" borderId="98" xfId="0" applyFont="1" applyFill="1" applyBorder="1" applyAlignment="1">
      <alignment vertical="center"/>
    </xf>
    <xf numFmtId="0" fontId="15" fillId="11" borderId="114" xfId="0" applyFont="1" applyFill="1" applyBorder="1" applyAlignment="1">
      <alignment horizontal="center" vertical="center"/>
    </xf>
    <xf numFmtId="49" fontId="15" fillId="0" borderId="124" xfId="0" applyNumberFormat="1" applyFont="1" applyFill="1" applyBorder="1" applyAlignment="1">
      <alignment vertical="center"/>
    </xf>
    <xf numFmtId="0" fontId="18" fillId="0" borderId="125" xfId="0" applyFont="1" applyFill="1" applyBorder="1" applyAlignment="1">
      <alignment vertical="center"/>
    </xf>
    <xf numFmtId="0" fontId="18" fillId="0" borderId="126" xfId="0" applyFont="1" applyFill="1" applyBorder="1" applyAlignment="1">
      <alignment vertical="center"/>
    </xf>
    <xf numFmtId="0" fontId="18" fillId="0" borderId="127" xfId="0" applyFont="1" applyFill="1" applyBorder="1" applyAlignment="1">
      <alignment vertical="center"/>
    </xf>
    <xf numFmtId="0" fontId="15" fillId="0" borderId="115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vertical="center"/>
    </xf>
    <xf numFmtId="0" fontId="15" fillId="0" borderId="37" xfId="0" applyFont="1" applyFill="1" applyBorder="1" applyAlignment="1">
      <alignment horizontal="center" vertical="center"/>
    </xf>
    <xf numFmtId="0" fontId="15" fillId="0" borderId="33" xfId="0" applyFont="1" applyBorder="1" applyAlignment="1">
      <alignment vertical="center"/>
    </xf>
    <xf numFmtId="0" fontId="15" fillId="0" borderId="6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/>
    </xf>
    <xf numFmtId="3" fontId="18" fillId="0" borderId="129" xfId="0" applyNumberFormat="1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3" fontId="18" fillId="0" borderId="13" xfId="0" applyNumberFormat="1" applyFont="1" applyBorder="1" applyAlignment="1">
      <alignment horizontal="center" vertical="center"/>
    </xf>
    <xf numFmtId="3" fontId="18" fillId="0" borderId="134" xfId="0" applyNumberFormat="1" applyFont="1" applyBorder="1" applyAlignment="1">
      <alignment horizontal="center" vertical="center"/>
    </xf>
    <xf numFmtId="0" fontId="15" fillId="0" borderId="6" xfId="0" applyFont="1" applyBorder="1" applyAlignment="1">
      <alignment vertical="center" wrapText="1"/>
    </xf>
    <xf numFmtId="49" fontId="15" fillId="0" borderId="128" xfId="0" applyNumberFormat="1" applyFont="1" applyBorder="1" applyAlignment="1">
      <alignment vertical="center"/>
    </xf>
    <xf numFmtId="49" fontId="15" fillId="0" borderId="131" xfId="0" applyNumberFormat="1" applyFont="1" applyBorder="1" applyAlignment="1">
      <alignment vertical="center"/>
    </xf>
    <xf numFmtId="49" fontId="15" fillId="0" borderId="133" xfId="0" applyNumberFormat="1" applyFont="1" applyBorder="1" applyAlignment="1">
      <alignment vertical="center"/>
    </xf>
    <xf numFmtId="0" fontId="15" fillId="10" borderId="130" xfId="0" applyFont="1" applyFill="1" applyBorder="1" applyAlignment="1">
      <alignment horizontal="center" vertical="center"/>
    </xf>
    <xf numFmtId="0" fontId="15" fillId="11" borderId="132" xfId="0" applyFont="1" applyFill="1" applyBorder="1" applyAlignment="1">
      <alignment horizontal="center" vertical="center"/>
    </xf>
    <xf numFmtId="0" fontId="15" fillId="11" borderId="135" xfId="0" applyFont="1" applyFill="1" applyBorder="1" applyAlignment="1">
      <alignment horizontal="center" vertical="center"/>
    </xf>
    <xf numFmtId="0" fontId="18" fillId="0" borderId="6" xfId="0" applyFont="1" applyBorder="1" applyAlignment="1">
      <alignment vertical="center" wrapText="1"/>
    </xf>
    <xf numFmtId="0" fontId="2" fillId="12" borderId="1" xfId="0" applyFont="1" applyFill="1" applyBorder="1" applyAlignment="1">
      <alignment horizontal="center"/>
    </xf>
    <xf numFmtId="0" fontId="2" fillId="12" borderId="11" xfId="0" applyFont="1" applyFill="1" applyBorder="1" applyAlignment="1">
      <alignment horizontal="center"/>
    </xf>
    <xf numFmtId="0" fontId="9" fillId="12" borderId="13" xfId="0" applyFont="1" applyFill="1" applyBorder="1" applyAlignment="1">
      <alignment horizontal="center"/>
    </xf>
    <xf numFmtId="0" fontId="2" fillId="12" borderId="27" xfId="0" applyFont="1" applyFill="1" applyBorder="1" applyAlignment="1">
      <alignment horizontal="center"/>
    </xf>
    <xf numFmtId="0" fontId="27" fillId="0" borderId="0" xfId="0" applyFont="1" applyAlignment="1">
      <alignment wrapText="1"/>
    </xf>
    <xf numFmtId="0" fontId="28" fillId="0" borderId="0" xfId="0" applyFont="1"/>
    <xf numFmtId="0" fontId="29" fillId="0" borderId="6" xfId="1" applyFont="1"/>
    <xf numFmtId="0" fontId="29" fillId="0" borderId="6" xfId="1" quotePrefix="1" applyFont="1"/>
    <xf numFmtId="0" fontId="30" fillId="0" borderId="6" xfId="1" applyFont="1"/>
    <xf numFmtId="0" fontId="2" fillId="11" borderId="1" xfId="0" applyFont="1" applyFill="1" applyBorder="1" applyAlignment="1">
      <alignment horizontal="center"/>
    </xf>
    <xf numFmtId="0" fontId="2" fillId="11" borderId="83" xfId="0" applyFont="1" applyFill="1" applyBorder="1" applyAlignment="1">
      <alignment horizontal="center"/>
    </xf>
    <xf numFmtId="0" fontId="2" fillId="12" borderId="12" xfId="0" applyFont="1" applyFill="1" applyBorder="1" applyAlignment="1">
      <alignment horizontal="center"/>
    </xf>
    <xf numFmtId="0" fontId="2" fillId="11" borderId="13" xfId="0" applyFont="1" applyFill="1" applyBorder="1" applyAlignment="1">
      <alignment horizontal="center"/>
    </xf>
    <xf numFmtId="0" fontId="2" fillId="2" borderId="143" xfId="0" applyFont="1" applyFill="1" applyBorder="1" applyAlignment="1">
      <alignment horizontal="center"/>
    </xf>
    <xf numFmtId="0" fontId="2" fillId="0" borderId="144" xfId="0" applyFont="1" applyFill="1" applyBorder="1" applyAlignment="1">
      <alignment horizontal="center"/>
    </xf>
    <xf numFmtId="0" fontId="2" fillId="12" borderId="28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49" fontId="2" fillId="0" borderId="38" xfId="0" applyNumberFormat="1" applyFont="1" applyFill="1" applyBorder="1" applyAlignment="1">
      <alignment horizontal="center"/>
    </xf>
    <xf numFmtId="0" fontId="2" fillId="0" borderId="145" xfId="0" applyFont="1" applyBorder="1" applyAlignment="1">
      <alignment horizontal="center"/>
    </xf>
    <xf numFmtId="0" fontId="12" fillId="0" borderId="146" xfId="0" applyFont="1" applyFill="1" applyBorder="1" applyAlignment="1">
      <alignment horizontal="center"/>
    </xf>
    <xf numFmtId="0" fontId="2" fillId="2" borderId="43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7" borderId="147" xfId="0" applyFont="1" applyFill="1" applyBorder="1" applyAlignment="1">
      <alignment horizontal="center"/>
    </xf>
    <xf numFmtId="0" fontId="2" fillId="7" borderId="88" xfId="0" applyFont="1" applyFill="1" applyBorder="1" applyAlignment="1">
      <alignment horizontal="center"/>
    </xf>
    <xf numFmtId="0" fontId="2" fillId="0" borderId="92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2" fillId="0" borderId="7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2" fillId="13" borderId="29" xfId="0" applyFont="1" applyFill="1" applyBorder="1" applyAlignment="1">
      <alignment horizontal="center"/>
    </xf>
    <xf numFmtId="0" fontId="2" fillId="13" borderId="13" xfId="0" applyFont="1" applyFill="1" applyBorder="1" applyAlignment="1">
      <alignment horizontal="center"/>
    </xf>
    <xf numFmtId="0" fontId="12" fillId="13" borderId="91" xfId="0" applyFont="1" applyFill="1" applyBorder="1" applyAlignment="1">
      <alignment horizontal="center"/>
    </xf>
    <xf numFmtId="0" fontId="14" fillId="0" borderId="63" xfId="0" applyFont="1" applyBorder="1"/>
    <xf numFmtId="49" fontId="14" fillId="0" borderId="63" xfId="0" applyNumberFormat="1" applyFont="1" applyBorder="1"/>
    <xf numFmtId="49" fontId="11" fillId="2" borderId="77" xfId="0" applyNumberFormat="1" applyFont="1" applyFill="1" applyBorder="1" applyAlignment="1">
      <alignment horizontal="center" vertical="center"/>
    </xf>
    <xf numFmtId="49" fontId="7" fillId="2" borderId="78" xfId="0" applyNumberFormat="1" applyFont="1" applyFill="1" applyBorder="1" applyAlignment="1">
      <alignment horizontal="center" vertical="center"/>
    </xf>
    <xf numFmtId="49" fontId="26" fillId="2" borderId="6" xfId="0" applyNumberFormat="1" applyFont="1" applyFill="1" applyBorder="1" applyAlignment="1">
      <alignment horizontal="center" vertical="center"/>
    </xf>
    <xf numFmtId="49" fontId="10" fillId="2" borderId="6" xfId="0" applyNumberFormat="1" applyFont="1" applyFill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9" fontId="2" fillId="2" borderId="14" xfId="0" applyNumberFormat="1" applyFont="1" applyFill="1" applyBorder="1" applyAlignment="1">
      <alignment horizontal="center"/>
    </xf>
    <xf numFmtId="0" fontId="2" fillId="2" borderId="39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49" fontId="14" fillId="4" borderId="60" xfId="0" applyNumberFormat="1" applyFont="1" applyFill="1" applyBorder="1" applyAlignment="1">
      <alignment horizontal="center" vertical="center"/>
    </xf>
    <xf numFmtId="0" fontId="14" fillId="4" borderId="61" xfId="0" applyFont="1" applyFill="1" applyBorder="1" applyAlignment="1">
      <alignment horizontal="center" vertical="center"/>
    </xf>
    <xf numFmtId="49" fontId="14" fillId="13" borderId="69" xfId="0" applyNumberFormat="1" applyFont="1" applyFill="1" applyBorder="1" applyAlignment="1">
      <alignment horizontal="center" wrapText="1"/>
    </xf>
    <xf numFmtId="0" fontId="14" fillId="13" borderId="70" xfId="0" applyFont="1" applyFill="1" applyBorder="1" applyAlignment="1">
      <alignment horizontal="center" wrapText="1"/>
    </xf>
    <xf numFmtId="49" fontId="14" fillId="3" borderId="33" xfId="0" applyNumberFormat="1" applyFont="1" applyFill="1" applyBorder="1" applyAlignment="1">
      <alignment horizontal="center" vertical="center"/>
    </xf>
    <xf numFmtId="49" fontId="14" fillId="3" borderId="37" xfId="0" applyNumberFormat="1" applyFont="1" applyFill="1" applyBorder="1" applyAlignment="1">
      <alignment horizontal="center" vertical="center"/>
    </xf>
    <xf numFmtId="49" fontId="14" fillId="2" borderId="65" xfId="0" applyNumberFormat="1" applyFont="1" applyFill="1" applyBorder="1" applyAlignment="1">
      <alignment horizontal="center" vertical="center"/>
    </xf>
    <xf numFmtId="0" fontId="14" fillId="2" borderId="66" xfId="0" applyFont="1" applyFill="1" applyBorder="1" applyAlignment="1">
      <alignment horizontal="center" vertical="center"/>
    </xf>
    <xf numFmtId="49" fontId="22" fillId="3" borderId="75" xfId="0" applyNumberFormat="1" applyFont="1" applyFill="1" applyBorder="1" applyAlignment="1">
      <alignment horizontal="center" vertical="center"/>
    </xf>
    <xf numFmtId="49" fontId="22" fillId="3" borderId="76" xfId="0" applyNumberFormat="1" applyFont="1" applyFill="1" applyBorder="1" applyAlignment="1">
      <alignment horizontal="center" vertical="center"/>
    </xf>
    <xf numFmtId="49" fontId="14" fillId="3" borderId="34" xfId="0" applyNumberFormat="1" applyFont="1" applyFill="1" applyBorder="1" applyAlignment="1">
      <alignment horizontal="center" vertical="center"/>
    </xf>
    <xf numFmtId="0" fontId="14" fillId="3" borderId="36" xfId="0" applyFont="1" applyFill="1" applyBorder="1" applyAlignment="1">
      <alignment horizontal="center" vertical="center"/>
    </xf>
    <xf numFmtId="49" fontId="7" fillId="2" borderId="86" xfId="0" applyNumberFormat="1" applyFont="1" applyFill="1" applyBorder="1" applyAlignment="1">
      <alignment horizontal="center" vertical="center"/>
    </xf>
    <xf numFmtId="49" fontId="14" fillId="2" borderId="67" xfId="0" applyNumberFormat="1" applyFont="1" applyFill="1" applyBorder="1" applyAlignment="1">
      <alignment horizontal="center"/>
    </xf>
    <xf numFmtId="0" fontId="14" fillId="0" borderId="68" xfId="0" applyFont="1" applyBorder="1" applyAlignment="1">
      <alignment horizontal="center"/>
    </xf>
    <xf numFmtId="49" fontId="14" fillId="12" borderId="71" xfId="0" applyNumberFormat="1" applyFont="1" applyFill="1" applyBorder="1" applyAlignment="1">
      <alignment horizontal="center" vertical="center"/>
    </xf>
    <xf numFmtId="0" fontId="14" fillId="12" borderId="72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/>
    </xf>
    <xf numFmtId="49" fontId="8" fillId="11" borderId="133" xfId="0" applyNumberFormat="1" applyFont="1" applyFill="1" applyBorder="1" applyAlignment="1">
      <alignment horizontal="left" vertical="center"/>
    </xf>
    <xf numFmtId="49" fontId="8" fillId="11" borderId="134" xfId="0" applyNumberFormat="1" applyFont="1" applyFill="1" applyBorder="1" applyAlignment="1">
      <alignment horizontal="left" vertical="center"/>
    </xf>
    <xf numFmtId="49" fontId="15" fillId="2" borderId="6" xfId="0" applyNumberFormat="1" applyFont="1" applyFill="1" applyBorder="1" applyAlignment="1">
      <alignment horizontal="center" vertical="center" wrapText="1"/>
    </xf>
    <xf numFmtId="49" fontId="15" fillId="0" borderId="34" xfId="0" applyNumberFormat="1" applyFont="1" applyFill="1" applyBorder="1" applyAlignment="1">
      <alignment horizontal="left" vertical="center" wrapText="1"/>
    </xf>
    <xf numFmtId="49" fontId="15" fillId="0" borderId="35" xfId="0" applyNumberFormat="1" applyFont="1" applyFill="1" applyBorder="1" applyAlignment="1">
      <alignment horizontal="left" vertical="center" wrapText="1"/>
    </xf>
    <xf numFmtId="0" fontId="15" fillId="0" borderId="116" xfId="0" applyFont="1" applyBorder="1" applyAlignment="1">
      <alignment horizontal="center" vertical="center" wrapText="1"/>
    </xf>
    <xf numFmtId="0" fontId="15" fillId="0" borderId="117" xfId="0" applyFont="1" applyBorder="1" applyAlignment="1">
      <alignment horizontal="center" vertical="center"/>
    </xf>
    <xf numFmtId="0" fontId="15" fillId="0" borderId="118" xfId="0" applyFont="1" applyBorder="1" applyAlignment="1">
      <alignment horizontal="center" vertical="center"/>
    </xf>
    <xf numFmtId="3" fontId="21" fillId="0" borderId="13" xfId="0" applyNumberFormat="1" applyFont="1" applyBorder="1" applyAlignment="1">
      <alignment horizontal="center" vertical="center"/>
    </xf>
    <xf numFmtId="0" fontId="21" fillId="0" borderId="132" xfId="0" applyFont="1" applyBorder="1" applyAlignment="1">
      <alignment horizontal="center" vertical="center"/>
    </xf>
    <xf numFmtId="3" fontId="21" fillId="0" borderId="134" xfId="0" applyNumberFormat="1" applyFont="1" applyBorder="1" applyAlignment="1">
      <alignment horizontal="center" vertical="center"/>
    </xf>
    <xf numFmtId="0" fontId="21" fillId="0" borderId="135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/>
    </xf>
    <xf numFmtId="3" fontId="21" fillId="0" borderId="128" xfId="0" applyNumberFormat="1" applyFont="1" applyBorder="1" applyAlignment="1">
      <alignment horizontal="center" vertical="center"/>
    </xf>
    <xf numFmtId="0" fontId="21" fillId="0" borderId="130" xfId="0" applyFont="1" applyBorder="1" applyAlignment="1">
      <alignment horizontal="center" vertical="center"/>
    </xf>
    <xf numFmtId="3" fontId="21" fillId="0" borderId="131" xfId="0" applyNumberFormat="1" applyFont="1" applyBorder="1" applyAlignment="1">
      <alignment horizontal="center" vertical="center"/>
    </xf>
    <xf numFmtId="164" fontId="21" fillId="0" borderId="131" xfId="0" applyNumberFormat="1" applyFont="1" applyBorder="1" applyAlignment="1">
      <alignment horizontal="center" vertical="center"/>
    </xf>
    <xf numFmtId="164" fontId="21" fillId="0" borderId="132" xfId="0" applyNumberFormat="1" applyFont="1" applyBorder="1" applyAlignment="1">
      <alignment horizontal="center" vertical="center"/>
    </xf>
    <xf numFmtId="164" fontId="21" fillId="0" borderId="133" xfId="0" applyNumberFormat="1" applyFont="1" applyBorder="1" applyAlignment="1">
      <alignment horizontal="center" vertical="center"/>
    </xf>
    <xf numFmtId="164" fontId="21" fillId="0" borderId="135" xfId="0" applyNumberFormat="1" applyFont="1" applyBorder="1" applyAlignment="1">
      <alignment horizontal="center" vertical="center"/>
    </xf>
    <xf numFmtId="3" fontId="25" fillId="0" borderId="136" xfId="0" applyNumberFormat="1" applyFont="1" applyBorder="1" applyAlignment="1">
      <alignment horizontal="center" vertical="center"/>
    </xf>
    <xf numFmtId="3" fontId="25" fillId="0" borderId="137" xfId="0" applyNumberFormat="1" applyFont="1" applyBorder="1" applyAlignment="1">
      <alignment horizontal="center" vertical="center"/>
    </xf>
    <xf numFmtId="49" fontId="8" fillId="10" borderId="128" xfId="0" applyNumberFormat="1" applyFont="1" applyFill="1" applyBorder="1" applyAlignment="1">
      <alignment horizontal="left" vertical="center"/>
    </xf>
    <xf numFmtId="49" fontId="8" fillId="10" borderId="129" xfId="0" applyNumberFormat="1" applyFont="1" applyFill="1" applyBorder="1" applyAlignment="1">
      <alignment horizontal="left" vertical="center"/>
    </xf>
    <xf numFmtId="49" fontId="8" fillId="11" borderId="131" xfId="0" applyNumberFormat="1" applyFont="1" applyFill="1" applyBorder="1" applyAlignment="1">
      <alignment horizontal="left" vertical="center"/>
    </xf>
    <xf numFmtId="49" fontId="8" fillId="11" borderId="13" xfId="0" applyNumberFormat="1" applyFont="1" applyFill="1" applyBorder="1" applyAlignment="1">
      <alignment horizontal="left" vertical="center"/>
    </xf>
    <xf numFmtId="49" fontId="16" fillId="0" borderId="33" xfId="0" applyNumberFormat="1" applyFont="1" applyBorder="1" applyAlignment="1">
      <alignment horizontal="center" vertical="center"/>
    </xf>
    <xf numFmtId="49" fontId="16" fillId="0" borderId="6" xfId="0" applyNumberFormat="1" applyFont="1" applyBorder="1" applyAlignment="1">
      <alignment horizontal="center" vertical="center"/>
    </xf>
    <xf numFmtId="49" fontId="16" fillId="0" borderId="37" xfId="0" applyNumberFormat="1" applyFont="1" applyBorder="1" applyAlignment="1">
      <alignment horizontal="center" vertical="center"/>
    </xf>
    <xf numFmtId="0" fontId="15" fillId="0" borderId="34" xfId="0" applyFont="1" applyBorder="1" applyAlignment="1">
      <alignment horizontal="left"/>
    </xf>
    <xf numFmtId="0" fontId="15" fillId="0" borderId="35" xfId="0" applyFont="1" applyBorder="1" applyAlignment="1">
      <alignment horizontal="left"/>
    </xf>
    <xf numFmtId="0" fontId="15" fillId="0" borderId="36" xfId="0" applyFont="1" applyBorder="1" applyAlignment="1">
      <alignment horizontal="left"/>
    </xf>
    <xf numFmtId="0" fontId="15" fillId="0" borderId="6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3" fontId="15" fillId="0" borderId="129" xfId="0" applyNumberFormat="1" applyFont="1" applyBorder="1" applyAlignment="1">
      <alignment horizontal="center" vertical="center"/>
    </xf>
    <xf numFmtId="3" fontId="15" fillId="0" borderId="13" xfId="0" applyNumberFormat="1" applyFont="1" applyBorder="1" applyAlignment="1">
      <alignment horizontal="center" vertical="center"/>
    </xf>
    <xf numFmtId="3" fontId="15" fillId="0" borderId="134" xfId="0" applyNumberFormat="1" applyFont="1" applyBorder="1" applyAlignment="1">
      <alignment horizontal="center" vertical="center"/>
    </xf>
    <xf numFmtId="3" fontId="21" fillId="0" borderId="129" xfId="0" applyNumberFormat="1" applyFont="1" applyBorder="1" applyAlignment="1">
      <alignment horizontal="center" vertical="center"/>
    </xf>
    <xf numFmtId="49" fontId="24" fillId="0" borderId="34" xfId="0" applyNumberFormat="1" applyFont="1" applyBorder="1" applyAlignment="1">
      <alignment horizontal="center" vertical="center" wrapText="1"/>
    </xf>
    <xf numFmtId="49" fontId="24" fillId="0" borderId="35" xfId="0" applyNumberFormat="1" applyFont="1" applyBorder="1" applyAlignment="1">
      <alignment horizontal="center" vertical="center" wrapText="1"/>
    </xf>
    <xf numFmtId="49" fontId="24" fillId="0" borderId="36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" fillId="0" borderId="24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0000"/>
      <rgbColor rgb="FFFFFFFF"/>
      <rgbColor rgb="FFAAAAAA"/>
      <rgbColor rgb="FF92CDDC"/>
      <rgbColor rgb="FFFFFF00"/>
      <rgbColor rgb="FFA5A5A5"/>
      <rgbColor rgb="FF604B79"/>
      <rgbColor rgb="FF7030A0"/>
      <rgbColor rgb="FFFFC000"/>
      <rgbColor rgb="FFBFBFBF"/>
      <rgbColor rgb="FF00B050"/>
      <rgbColor rgb="FFCC99FF"/>
      <rgbColor rgb="FFFFFF99"/>
      <rgbColor rgb="FFB6DDE8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B6DDE8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0"/>
  <sheetViews>
    <sheetView showGridLines="0" tabSelected="1" topLeftCell="A22" workbookViewId="0">
      <selection activeCell="P29" sqref="P29"/>
    </sheetView>
  </sheetViews>
  <sheetFormatPr defaultColWidth="8.85546875" defaultRowHeight="14.25" customHeight="1"/>
  <cols>
    <col min="1" max="1" width="2" style="32" customWidth="1"/>
    <col min="2" max="2" width="3.7109375" style="103" customWidth="1"/>
    <col min="3" max="7" width="3.7109375" customWidth="1"/>
    <col min="8" max="8" width="3.7109375" style="103" customWidth="1"/>
    <col min="9" max="9" width="3.7109375" style="204" customWidth="1"/>
    <col min="10" max="10" width="3.7109375" style="103" customWidth="1"/>
    <col min="11" max="15" width="3.7109375" customWidth="1"/>
    <col min="16" max="16" width="3.7109375" style="103" customWidth="1"/>
    <col min="17" max="17" width="3.7109375" style="201" customWidth="1"/>
    <col min="18" max="18" width="3.7109375" style="103" customWidth="1"/>
    <col min="19" max="23" width="3.7109375" customWidth="1"/>
    <col min="24" max="24" width="3.7109375" style="103" customWidth="1"/>
    <col min="25" max="25" width="5.42578125" style="201" customWidth="1"/>
    <col min="26" max="26" width="1.28515625" style="32" customWidth="1"/>
    <col min="27" max="27" width="24.85546875" style="32" customWidth="1"/>
    <col min="28" max="28" width="6" style="32" customWidth="1"/>
    <col min="29" max="29" width="2.85546875" style="32" customWidth="1"/>
    <col min="30" max="30" width="8.85546875" style="32" customWidth="1"/>
    <col min="31" max="254" width="8.85546875" customWidth="1"/>
  </cols>
  <sheetData>
    <row r="1" spans="1:32" s="32" customFormat="1" ht="6.75" customHeight="1">
      <c r="A1" s="33"/>
      <c r="B1" s="93"/>
      <c r="C1" s="34"/>
      <c r="D1" s="34"/>
      <c r="E1" s="34"/>
      <c r="F1" s="34"/>
      <c r="G1" s="34"/>
      <c r="H1" s="93"/>
      <c r="I1" s="196"/>
      <c r="J1" s="93"/>
      <c r="K1" s="34"/>
      <c r="L1" s="34"/>
      <c r="M1" s="34"/>
      <c r="N1" s="34"/>
      <c r="O1" s="34"/>
      <c r="P1" s="93"/>
      <c r="Q1" s="205"/>
      <c r="R1" s="93"/>
      <c r="S1" s="34"/>
      <c r="T1" s="34"/>
      <c r="U1" s="34"/>
      <c r="V1" s="34"/>
      <c r="W1" s="34"/>
      <c r="X1" s="93"/>
      <c r="Y1" s="205"/>
      <c r="Z1" s="34"/>
      <c r="AA1" s="34"/>
      <c r="AB1" s="34"/>
      <c r="AC1" s="35"/>
    </row>
    <row r="2" spans="1:32" s="32" customFormat="1" ht="14.25" customHeight="1">
      <c r="A2" s="36"/>
      <c r="B2" s="281" t="s">
        <v>43</v>
      </c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282"/>
      <c r="W2" s="282"/>
      <c r="X2" s="282"/>
      <c r="Y2" s="282"/>
      <c r="Z2" s="282"/>
      <c r="AA2" s="282"/>
      <c r="AB2" s="282"/>
      <c r="AC2" s="43"/>
    </row>
    <row r="3" spans="1:32" ht="14.25" customHeight="1">
      <c r="A3" s="36"/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282"/>
      <c r="V3" s="282"/>
      <c r="W3" s="282"/>
      <c r="X3" s="282"/>
      <c r="Y3" s="282"/>
      <c r="Z3" s="282"/>
      <c r="AA3" s="282"/>
      <c r="AB3" s="282"/>
      <c r="AC3" s="43"/>
    </row>
    <row r="4" spans="1:32" ht="14.25" customHeight="1" thickBot="1">
      <c r="A4" s="36"/>
      <c r="B4" s="283" t="s">
        <v>1</v>
      </c>
      <c r="C4" s="284"/>
      <c r="D4" s="284"/>
      <c r="E4" s="284"/>
      <c r="F4" s="284"/>
      <c r="G4" s="284"/>
      <c r="H4" s="285"/>
      <c r="I4" s="197"/>
      <c r="J4" s="286" t="s">
        <v>2</v>
      </c>
      <c r="K4" s="287"/>
      <c r="L4" s="287"/>
      <c r="M4" s="287"/>
      <c r="N4" s="287"/>
      <c r="O4" s="287"/>
      <c r="P4" s="288"/>
      <c r="Q4" s="198"/>
      <c r="R4" s="286" t="s">
        <v>3</v>
      </c>
      <c r="S4" s="287"/>
      <c r="T4" s="287"/>
      <c r="U4" s="287"/>
      <c r="V4" s="287"/>
      <c r="W4" s="287"/>
      <c r="X4" s="288"/>
      <c r="Y4" s="198"/>
      <c r="Z4" s="64"/>
      <c r="AA4" s="304" t="s">
        <v>0</v>
      </c>
      <c r="AB4" s="305"/>
      <c r="AC4" s="43"/>
    </row>
    <row r="5" spans="1:32" ht="14.25" customHeight="1" thickBot="1">
      <c r="A5" s="36"/>
      <c r="B5" s="94" t="s">
        <v>4</v>
      </c>
      <c r="C5" s="45" t="s">
        <v>5</v>
      </c>
      <c r="D5" s="45" t="s">
        <v>6</v>
      </c>
      <c r="E5" s="45" t="s">
        <v>7</v>
      </c>
      <c r="F5" s="45" t="s">
        <v>6</v>
      </c>
      <c r="G5" s="45" t="s">
        <v>8</v>
      </c>
      <c r="H5" s="105" t="s">
        <v>4</v>
      </c>
      <c r="I5" s="198"/>
      <c r="J5" s="114" t="s">
        <v>4</v>
      </c>
      <c r="K5" s="44" t="s">
        <v>5</v>
      </c>
      <c r="L5" s="44" t="s">
        <v>6</v>
      </c>
      <c r="M5" s="44" t="s">
        <v>7</v>
      </c>
      <c r="N5" s="44" t="s">
        <v>6</v>
      </c>
      <c r="O5" s="44" t="s">
        <v>8</v>
      </c>
      <c r="P5" s="123" t="s">
        <v>4</v>
      </c>
      <c r="Q5" s="198"/>
      <c r="R5" s="114" t="s">
        <v>4</v>
      </c>
      <c r="S5" s="44" t="s">
        <v>5</v>
      </c>
      <c r="T5" s="44" t="s">
        <v>6</v>
      </c>
      <c r="U5" s="44" t="s">
        <v>7</v>
      </c>
      <c r="V5" s="44" t="s">
        <v>6</v>
      </c>
      <c r="W5" s="44" t="s">
        <v>8</v>
      </c>
      <c r="X5" s="123" t="s">
        <v>4</v>
      </c>
      <c r="Y5" s="198"/>
      <c r="Z5" s="64"/>
      <c r="AA5" s="302" t="s">
        <v>85</v>
      </c>
      <c r="AB5" s="303"/>
      <c r="AC5" s="43"/>
    </row>
    <row r="6" spans="1:32" ht="14.25" customHeight="1" thickBot="1">
      <c r="A6" s="36"/>
      <c r="B6" s="95"/>
      <c r="C6" s="1"/>
      <c r="D6" s="1"/>
      <c r="E6" s="1">
        <v>1</v>
      </c>
      <c r="F6" s="1">
        <v>2</v>
      </c>
      <c r="G6" s="1">
        <v>3</v>
      </c>
      <c r="H6" s="106">
        <v>4</v>
      </c>
      <c r="I6" s="198"/>
      <c r="J6" s="114"/>
      <c r="K6" s="44"/>
      <c r="L6" s="44"/>
      <c r="M6" s="44"/>
      <c r="N6" s="44"/>
      <c r="O6" s="44"/>
      <c r="P6" s="123" t="s">
        <v>33</v>
      </c>
      <c r="Q6" s="198"/>
      <c r="R6" s="114"/>
      <c r="S6" s="44"/>
      <c r="T6" s="44" t="s">
        <v>33</v>
      </c>
      <c r="U6" s="263" t="s">
        <v>34</v>
      </c>
      <c r="V6" s="44" t="s">
        <v>35</v>
      </c>
      <c r="W6" s="44" t="s">
        <v>36</v>
      </c>
      <c r="X6" s="123" t="s">
        <v>37</v>
      </c>
      <c r="Y6" s="198"/>
      <c r="Z6" s="64"/>
      <c r="AA6" s="291" t="s">
        <v>38</v>
      </c>
      <c r="AB6" s="292"/>
      <c r="AC6" s="43"/>
      <c r="AE6" s="32"/>
      <c r="AF6" s="32"/>
    </row>
    <row r="7" spans="1:32" ht="14.25" customHeight="1" thickTop="1" thickBot="1">
      <c r="A7" s="36"/>
      <c r="B7" s="95">
        <v>5</v>
      </c>
      <c r="C7" s="1">
        <v>6</v>
      </c>
      <c r="D7" s="1">
        <v>7</v>
      </c>
      <c r="E7" s="1">
        <v>8</v>
      </c>
      <c r="F7" s="1">
        <v>9</v>
      </c>
      <c r="G7" s="1">
        <v>10</v>
      </c>
      <c r="H7" s="106">
        <v>11</v>
      </c>
      <c r="I7" s="198"/>
      <c r="J7" s="115">
        <v>2</v>
      </c>
      <c r="K7" s="2">
        <v>3</v>
      </c>
      <c r="L7" s="2">
        <v>4</v>
      </c>
      <c r="M7" s="2">
        <v>5</v>
      </c>
      <c r="N7" s="2">
        <v>6</v>
      </c>
      <c r="O7" s="2">
        <v>7</v>
      </c>
      <c r="P7" s="124">
        <v>8</v>
      </c>
      <c r="Q7" s="198"/>
      <c r="R7" s="115">
        <v>6</v>
      </c>
      <c r="S7" s="3">
        <v>7</v>
      </c>
      <c r="T7" s="2">
        <v>8</v>
      </c>
      <c r="U7" s="76">
        <v>9</v>
      </c>
      <c r="V7" s="2">
        <v>10</v>
      </c>
      <c r="W7" s="2">
        <v>11</v>
      </c>
      <c r="X7" s="124">
        <v>12</v>
      </c>
      <c r="Y7" s="198"/>
      <c r="Z7" s="64"/>
      <c r="AA7" s="289" t="s">
        <v>86</v>
      </c>
      <c r="AB7" s="290"/>
      <c r="AC7" s="43"/>
      <c r="AE7" s="32"/>
    </row>
    <row r="8" spans="1:32" ht="14.25" customHeight="1" thickTop="1" thickBot="1">
      <c r="A8" s="36"/>
      <c r="B8" s="96">
        <v>12</v>
      </c>
      <c r="C8" s="8">
        <v>13</v>
      </c>
      <c r="D8" s="8">
        <v>14</v>
      </c>
      <c r="E8" s="8">
        <v>15</v>
      </c>
      <c r="F8" s="8">
        <v>16</v>
      </c>
      <c r="G8" s="8">
        <v>17</v>
      </c>
      <c r="H8" s="107">
        <v>18</v>
      </c>
      <c r="I8" s="198"/>
      <c r="J8" s="115">
        <v>9</v>
      </c>
      <c r="K8" s="246">
        <v>10</v>
      </c>
      <c r="L8" s="257">
        <v>11</v>
      </c>
      <c r="M8" s="246">
        <v>12</v>
      </c>
      <c r="N8" s="246">
        <v>13</v>
      </c>
      <c r="O8" s="246">
        <v>14</v>
      </c>
      <c r="P8" s="124">
        <v>15</v>
      </c>
      <c r="Q8" s="198"/>
      <c r="R8" s="115">
        <v>13</v>
      </c>
      <c r="S8" s="2">
        <v>14</v>
      </c>
      <c r="T8" s="9">
        <v>15</v>
      </c>
      <c r="U8" s="76">
        <v>16</v>
      </c>
      <c r="V8" s="2">
        <v>17</v>
      </c>
      <c r="W8" s="2">
        <v>18</v>
      </c>
      <c r="X8" s="124">
        <v>19</v>
      </c>
      <c r="Y8" s="198"/>
      <c r="Z8" s="64"/>
      <c r="AA8" s="295" t="s">
        <v>42</v>
      </c>
      <c r="AB8" s="296"/>
      <c r="AC8" s="43"/>
    </row>
    <row r="9" spans="1:32" ht="14.25" customHeight="1" thickTop="1" thickBot="1">
      <c r="A9" s="36"/>
      <c r="B9" s="97">
        <v>19</v>
      </c>
      <c r="C9" s="19">
        <v>20</v>
      </c>
      <c r="D9" s="19">
        <v>21</v>
      </c>
      <c r="E9" s="15">
        <v>22</v>
      </c>
      <c r="F9" s="14">
        <v>23</v>
      </c>
      <c r="G9" s="19">
        <v>24</v>
      </c>
      <c r="H9" s="108">
        <v>25</v>
      </c>
      <c r="I9" s="199">
        <v>0</v>
      </c>
      <c r="J9" s="115">
        <v>16</v>
      </c>
      <c r="K9" s="261">
        <v>17</v>
      </c>
      <c r="L9" s="258">
        <v>18</v>
      </c>
      <c r="M9" s="256">
        <v>19</v>
      </c>
      <c r="N9" s="255">
        <v>20</v>
      </c>
      <c r="O9" s="255">
        <v>21</v>
      </c>
      <c r="P9" s="124">
        <v>22</v>
      </c>
      <c r="Q9" s="206">
        <v>5</v>
      </c>
      <c r="R9" s="115">
        <v>20</v>
      </c>
      <c r="S9" s="83">
        <v>21</v>
      </c>
      <c r="T9" s="12">
        <v>22</v>
      </c>
      <c r="U9" s="84">
        <v>23</v>
      </c>
      <c r="V9" s="86">
        <v>24</v>
      </c>
      <c r="W9" s="88">
        <v>25</v>
      </c>
      <c r="X9" s="124">
        <v>26</v>
      </c>
      <c r="Y9" s="206">
        <v>19</v>
      </c>
      <c r="Z9" s="31"/>
      <c r="AA9" s="295" t="s">
        <v>41</v>
      </c>
      <c r="AB9" s="296"/>
      <c r="AC9" s="43"/>
    </row>
    <row r="10" spans="1:32" ht="14.25" customHeight="1" thickTop="1" thickBot="1">
      <c r="A10" s="36"/>
      <c r="B10" s="98">
        <v>26</v>
      </c>
      <c r="C10" s="61">
        <v>27</v>
      </c>
      <c r="D10" s="79">
        <v>28</v>
      </c>
      <c r="E10" s="79">
        <v>29</v>
      </c>
      <c r="F10" s="79">
        <v>30</v>
      </c>
      <c r="G10" s="79">
        <v>31</v>
      </c>
      <c r="H10" s="101"/>
      <c r="I10" s="199">
        <v>0</v>
      </c>
      <c r="J10" s="133">
        <v>23</v>
      </c>
      <c r="K10" s="262">
        <v>24</v>
      </c>
      <c r="L10" s="259">
        <v>25</v>
      </c>
      <c r="M10" s="9">
        <v>26</v>
      </c>
      <c r="N10" s="9">
        <v>27</v>
      </c>
      <c r="O10" s="9">
        <v>28</v>
      </c>
      <c r="P10" s="127">
        <v>29</v>
      </c>
      <c r="Q10" s="206">
        <v>1</v>
      </c>
      <c r="R10" s="132">
        <v>27</v>
      </c>
      <c r="S10" s="12">
        <v>28</v>
      </c>
      <c r="T10" s="85">
        <v>29</v>
      </c>
      <c r="U10" s="2">
        <v>30</v>
      </c>
      <c r="V10" s="86"/>
      <c r="W10" s="187"/>
      <c r="X10" s="188"/>
      <c r="Y10" s="206">
        <v>2</v>
      </c>
      <c r="Z10" s="31"/>
      <c r="AA10" s="306"/>
      <c r="AB10" s="306"/>
      <c r="AC10" s="43"/>
    </row>
    <row r="11" spans="1:32" ht="14.25" customHeight="1" thickBot="1">
      <c r="A11" s="60"/>
      <c r="B11" s="99"/>
      <c r="C11" s="59"/>
      <c r="D11" s="64"/>
      <c r="E11" s="64"/>
      <c r="F11" s="64"/>
      <c r="G11" s="64"/>
      <c r="H11" s="101"/>
      <c r="I11" s="200">
        <f>I9+I10</f>
        <v>0</v>
      </c>
      <c r="J11" s="117">
        <v>30</v>
      </c>
      <c r="K11" s="260">
        <v>31</v>
      </c>
      <c r="L11" s="78"/>
      <c r="M11" s="194"/>
      <c r="N11" s="194"/>
      <c r="O11" s="194"/>
      <c r="P11" s="195"/>
      <c r="Q11" s="200">
        <f>Q9+Q10</f>
        <v>6</v>
      </c>
      <c r="S11" s="32"/>
      <c r="T11" s="32"/>
      <c r="U11" s="32"/>
      <c r="V11" s="32"/>
      <c r="W11" s="32"/>
      <c r="Y11" s="200">
        <f>Y9+Y10</f>
        <v>21</v>
      </c>
      <c r="Z11" s="68"/>
      <c r="AA11" s="297" t="s">
        <v>12</v>
      </c>
      <c r="AB11" s="298"/>
      <c r="AC11" s="43"/>
      <c r="AE11" s="32"/>
      <c r="AF11" s="32"/>
    </row>
    <row r="12" spans="1:32" ht="14.25" customHeight="1">
      <c r="A12" s="36"/>
      <c r="B12" s="99"/>
      <c r="C12" s="59"/>
      <c r="D12" s="64"/>
      <c r="E12" s="64"/>
      <c r="F12" s="64"/>
      <c r="G12" s="64"/>
      <c r="H12" s="101"/>
      <c r="I12" s="201"/>
      <c r="J12" s="99"/>
      <c r="K12" s="59"/>
      <c r="L12" s="59"/>
      <c r="M12" s="59"/>
      <c r="N12" s="59"/>
      <c r="O12" s="59"/>
      <c r="P12" s="99"/>
      <c r="Q12" s="198"/>
      <c r="R12" s="99"/>
      <c r="S12" s="59"/>
      <c r="T12" s="59"/>
      <c r="U12" s="59"/>
      <c r="V12" s="59"/>
      <c r="W12" s="59"/>
      <c r="X12" s="99"/>
      <c r="Y12" s="198"/>
      <c r="Z12" s="68"/>
      <c r="AA12" s="293" t="s">
        <v>39</v>
      </c>
      <c r="AB12" s="294"/>
      <c r="AC12" s="43"/>
      <c r="AE12" s="32"/>
      <c r="AF12" s="32"/>
    </row>
    <row r="13" spans="1:32" ht="14.25" customHeight="1">
      <c r="A13" s="36"/>
      <c r="B13" s="283" t="s">
        <v>9</v>
      </c>
      <c r="C13" s="284"/>
      <c r="D13" s="284"/>
      <c r="E13" s="284"/>
      <c r="F13" s="284"/>
      <c r="G13" s="284"/>
      <c r="H13" s="285"/>
      <c r="I13" s="197"/>
      <c r="J13" s="286" t="s">
        <v>10</v>
      </c>
      <c r="K13" s="287"/>
      <c r="L13" s="287"/>
      <c r="M13" s="287"/>
      <c r="N13" s="287"/>
      <c r="O13" s="287"/>
      <c r="P13" s="288"/>
      <c r="Q13" s="198"/>
      <c r="R13" s="286" t="s">
        <v>11</v>
      </c>
      <c r="S13" s="287"/>
      <c r="T13" s="287"/>
      <c r="U13" s="287"/>
      <c r="V13" s="287"/>
      <c r="W13" s="287"/>
      <c r="X13" s="288"/>
      <c r="Y13" s="198"/>
      <c r="Z13" s="31"/>
      <c r="AA13" s="293" t="s">
        <v>56</v>
      </c>
      <c r="AB13" s="294"/>
      <c r="AC13" s="43"/>
      <c r="AE13" s="32"/>
      <c r="AF13" s="32"/>
    </row>
    <row r="14" spans="1:32" ht="14.25" customHeight="1">
      <c r="A14" s="36"/>
      <c r="B14" s="94" t="s">
        <v>4</v>
      </c>
      <c r="C14" s="45" t="s">
        <v>5</v>
      </c>
      <c r="D14" s="45" t="s">
        <v>6</v>
      </c>
      <c r="E14" s="45" t="s">
        <v>7</v>
      </c>
      <c r="F14" s="45" t="s">
        <v>6</v>
      </c>
      <c r="G14" s="45" t="s">
        <v>8</v>
      </c>
      <c r="H14" s="105" t="s">
        <v>4</v>
      </c>
      <c r="I14" s="197"/>
      <c r="J14" s="114" t="s">
        <v>4</v>
      </c>
      <c r="K14" s="44" t="s">
        <v>5</v>
      </c>
      <c r="L14" s="44" t="s">
        <v>6</v>
      </c>
      <c r="M14" s="44" t="s">
        <v>7</v>
      </c>
      <c r="N14" s="46" t="s">
        <v>6</v>
      </c>
      <c r="O14" s="46" t="s">
        <v>8</v>
      </c>
      <c r="P14" s="123" t="s">
        <v>4</v>
      </c>
      <c r="Q14" s="198"/>
      <c r="R14" s="114" t="s">
        <v>4</v>
      </c>
      <c r="S14" s="44" t="s">
        <v>5</v>
      </c>
      <c r="T14" s="44" t="s">
        <v>6</v>
      </c>
      <c r="U14" s="44" t="s">
        <v>7</v>
      </c>
      <c r="V14" s="44" t="s">
        <v>6</v>
      </c>
      <c r="W14" s="44" t="s">
        <v>8</v>
      </c>
      <c r="X14" s="123" t="s">
        <v>4</v>
      </c>
      <c r="Y14" s="198"/>
      <c r="Z14" s="31"/>
      <c r="AA14" s="293" t="s">
        <v>87</v>
      </c>
      <c r="AB14" s="294"/>
      <c r="AC14" s="43"/>
      <c r="AE14" s="32"/>
      <c r="AF14" s="32"/>
    </row>
    <row r="15" spans="1:32" ht="14.25" customHeight="1">
      <c r="A15" s="36"/>
      <c r="B15" s="95"/>
      <c r="C15" s="1"/>
      <c r="D15" s="1"/>
      <c r="E15" s="76"/>
      <c r="F15" s="1">
        <v>1</v>
      </c>
      <c r="G15" s="1">
        <v>2</v>
      </c>
      <c r="H15" s="106">
        <v>3</v>
      </c>
      <c r="I15" s="197"/>
      <c r="J15" s="115">
        <v>1</v>
      </c>
      <c r="K15" s="2">
        <v>2</v>
      </c>
      <c r="L15" s="86">
        <v>3</v>
      </c>
      <c r="M15" s="265">
        <v>4</v>
      </c>
      <c r="N15" s="91">
        <v>5</v>
      </c>
      <c r="O15" s="267">
        <v>6</v>
      </c>
      <c r="P15" s="126">
        <v>7</v>
      </c>
      <c r="Q15" s="198"/>
      <c r="R15" s="115"/>
      <c r="S15" s="2"/>
      <c r="T15" s="2">
        <v>1</v>
      </c>
      <c r="U15" s="76">
        <v>2</v>
      </c>
      <c r="V15" s="2">
        <v>3</v>
      </c>
      <c r="W15" s="2">
        <v>4</v>
      </c>
      <c r="X15" s="124">
        <v>5</v>
      </c>
      <c r="Y15" s="198"/>
      <c r="Z15" s="68"/>
      <c r="AA15" s="293" t="s">
        <v>69</v>
      </c>
      <c r="AB15" s="294"/>
      <c r="AC15" s="43"/>
      <c r="AE15" s="32"/>
      <c r="AF15" s="32"/>
    </row>
    <row r="16" spans="1:32" ht="14.25" customHeight="1" thickBot="1">
      <c r="A16" s="36"/>
      <c r="B16" s="95">
        <v>4</v>
      </c>
      <c r="C16" s="21">
        <v>5</v>
      </c>
      <c r="D16" s="21">
        <v>6</v>
      </c>
      <c r="E16" s="76">
        <v>7</v>
      </c>
      <c r="F16" s="22">
        <v>8</v>
      </c>
      <c r="G16" s="22">
        <v>9</v>
      </c>
      <c r="H16" s="109">
        <v>10</v>
      </c>
      <c r="I16" s="197"/>
      <c r="J16" s="115">
        <v>8</v>
      </c>
      <c r="K16" s="2">
        <v>9</v>
      </c>
      <c r="L16" s="2">
        <v>10</v>
      </c>
      <c r="M16" s="87">
        <v>11</v>
      </c>
      <c r="N16" s="143">
        <v>12</v>
      </c>
      <c r="O16" s="276">
        <v>13</v>
      </c>
      <c r="P16" s="126">
        <v>14</v>
      </c>
      <c r="Q16" s="198"/>
      <c r="R16" s="115">
        <v>6</v>
      </c>
      <c r="S16" s="2">
        <v>7</v>
      </c>
      <c r="T16" s="2">
        <v>8</v>
      </c>
      <c r="U16" s="2">
        <v>9</v>
      </c>
      <c r="V16" s="2">
        <v>10</v>
      </c>
      <c r="W16" s="2">
        <v>11</v>
      </c>
      <c r="X16" s="124">
        <v>12</v>
      </c>
      <c r="Y16" s="198"/>
      <c r="Z16" s="31"/>
      <c r="AA16" s="293" t="s">
        <v>67</v>
      </c>
      <c r="AB16" s="294"/>
      <c r="AC16" s="43"/>
      <c r="AE16" s="32"/>
      <c r="AF16" s="32"/>
    </row>
    <row r="17" spans="1:32" ht="14.25" customHeight="1" thickBot="1">
      <c r="A17" s="36"/>
      <c r="B17" s="95">
        <v>11</v>
      </c>
      <c r="C17" s="1">
        <v>12</v>
      </c>
      <c r="D17" s="1">
        <v>13</v>
      </c>
      <c r="E17" s="76">
        <v>14</v>
      </c>
      <c r="F17" s="1">
        <v>15</v>
      </c>
      <c r="G17" s="28">
        <v>16</v>
      </c>
      <c r="H17" s="29">
        <v>17</v>
      </c>
      <c r="I17" s="199">
        <v>18</v>
      </c>
      <c r="J17" s="115">
        <v>15</v>
      </c>
      <c r="K17" s="22">
        <v>16</v>
      </c>
      <c r="L17" s="266">
        <v>17</v>
      </c>
      <c r="M17" s="61">
        <v>18</v>
      </c>
      <c r="N17" s="268">
        <v>19</v>
      </c>
      <c r="O17" s="269">
        <v>20</v>
      </c>
      <c r="P17" s="140">
        <v>21</v>
      </c>
      <c r="Q17" s="206">
        <v>11</v>
      </c>
      <c r="R17" s="115">
        <v>13</v>
      </c>
      <c r="S17" s="2">
        <v>14</v>
      </c>
      <c r="T17" s="2">
        <v>15</v>
      </c>
      <c r="U17" s="76">
        <v>16</v>
      </c>
      <c r="V17" s="2">
        <v>17</v>
      </c>
      <c r="W17" s="76">
        <v>18</v>
      </c>
      <c r="X17" s="124">
        <v>19</v>
      </c>
      <c r="Y17" s="206">
        <v>12</v>
      </c>
      <c r="Z17" s="31"/>
      <c r="AA17" s="293" t="s">
        <v>40</v>
      </c>
      <c r="AB17" s="294"/>
      <c r="AC17" s="43"/>
      <c r="AE17" s="32"/>
      <c r="AF17" s="32"/>
    </row>
    <row r="18" spans="1:32" ht="14.25" customHeight="1">
      <c r="A18" s="36"/>
      <c r="B18" s="95">
        <v>18</v>
      </c>
      <c r="C18" s="1">
        <v>19</v>
      </c>
      <c r="D18" s="1">
        <v>20</v>
      </c>
      <c r="E18" s="76">
        <v>21</v>
      </c>
      <c r="F18" s="13">
        <v>22</v>
      </c>
      <c r="G18" s="264">
        <v>23</v>
      </c>
      <c r="H18" s="110">
        <v>24</v>
      </c>
      <c r="I18" s="199">
        <v>2</v>
      </c>
      <c r="J18" s="115">
        <v>22</v>
      </c>
      <c r="K18" s="25">
        <v>23</v>
      </c>
      <c r="L18" s="25">
        <v>24</v>
      </c>
      <c r="M18" s="186">
        <v>25</v>
      </c>
      <c r="N18" s="186">
        <v>26</v>
      </c>
      <c r="O18" s="186">
        <v>27</v>
      </c>
      <c r="P18" s="127">
        <v>28</v>
      </c>
      <c r="Q18" s="206">
        <v>4</v>
      </c>
      <c r="R18" s="115">
        <v>20</v>
      </c>
      <c r="S18" s="3">
        <v>21</v>
      </c>
      <c r="T18" s="16">
        <v>22</v>
      </c>
      <c r="U18" s="16">
        <v>23</v>
      </c>
      <c r="V18" s="3">
        <v>24</v>
      </c>
      <c r="W18" s="16">
        <v>25</v>
      </c>
      <c r="X18" s="127">
        <v>26</v>
      </c>
      <c r="Y18" s="206">
        <v>2</v>
      </c>
      <c r="Z18" s="31"/>
      <c r="AA18" s="293" t="s">
        <v>68</v>
      </c>
      <c r="AB18" s="294"/>
      <c r="AC18" s="43"/>
      <c r="AE18" s="32"/>
      <c r="AF18" s="32"/>
    </row>
    <row r="19" spans="1:32" ht="14.25" customHeight="1">
      <c r="A19" s="36"/>
      <c r="B19" s="100">
        <v>25</v>
      </c>
      <c r="C19" s="27">
        <v>26</v>
      </c>
      <c r="D19" s="27">
        <v>27</v>
      </c>
      <c r="E19" s="52">
        <v>28</v>
      </c>
      <c r="F19" s="17">
        <v>29</v>
      </c>
      <c r="G19" s="12">
        <v>30</v>
      </c>
      <c r="H19" s="29">
        <v>31</v>
      </c>
      <c r="I19" s="200">
        <f>I17+I18</f>
        <v>20</v>
      </c>
      <c r="J19" s="133">
        <v>29</v>
      </c>
      <c r="K19" s="78">
        <v>30</v>
      </c>
      <c r="L19" s="194"/>
      <c r="M19" s="194"/>
      <c r="N19" s="194"/>
      <c r="O19" s="194"/>
      <c r="P19" s="193"/>
      <c r="Q19" s="200">
        <f>Q17+Q18</f>
        <v>15</v>
      </c>
      <c r="R19" s="116">
        <v>27</v>
      </c>
      <c r="S19" s="47">
        <v>28</v>
      </c>
      <c r="T19" s="48">
        <v>29</v>
      </c>
      <c r="U19" s="48">
        <v>30</v>
      </c>
      <c r="V19" s="77">
        <v>31</v>
      </c>
      <c r="W19" s="10"/>
      <c r="X19" s="136"/>
      <c r="Y19" s="200">
        <f>Y17+Y18</f>
        <v>14</v>
      </c>
      <c r="Z19" s="31"/>
      <c r="AA19" s="293" t="s">
        <v>74</v>
      </c>
      <c r="AB19" s="294"/>
      <c r="AC19" s="43"/>
      <c r="AE19" s="65"/>
      <c r="AF19" s="32"/>
    </row>
    <row r="20" spans="1:32" ht="14.25" customHeight="1">
      <c r="A20" s="60"/>
      <c r="B20" s="101"/>
      <c r="C20" s="59"/>
      <c r="D20" s="59"/>
      <c r="E20" s="59"/>
      <c r="F20" s="59"/>
      <c r="G20" s="59"/>
      <c r="H20" s="99"/>
      <c r="I20" s="201"/>
      <c r="J20" s="99"/>
      <c r="K20" s="59"/>
      <c r="L20" s="59"/>
      <c r="M20" s="59"/>
      <c r="N20" s="59"/>
      <c r="O20" s="59"/>
      <c r="P20" s="99"/>
      <c r="R20" s="99"/>
      <c r="S20" s="59"/>
      <c r="T20" s="59"/>
      <c r="U20" s="59"/>
      <c r="V20" s="59"/>
      <c r="W20" s="59"/>
      <c r="X20" s="99"/>
      <c r="Z20" s="31"/>
      <c r="AA20" s="293" t="s">
        <v>70</v>
      </c>
      <c r="AB20" s="294"/>
      <c r="AC20" s="43"/>
      <c r="AE20" s="32"/>
      <c r="AF20" s="32"/>
    </row>
    <row r="21" spans="1:32" ht="14.25" customHeight="1" thickBot="1">
      <c r="A21" s="60"/>
      <c r="B21" s="101"/>
      <c r="C21" s="64"/>
      <c r="D21" s="64"/>
      <c r="E21" s="64"/>
      <c r="F21" s="64"/>
      <c r="G21" s="64"/>
      <c r="H21" s="101"/>
      <c r="I21" s="198"/>
      <c r="J21" s="99"/>
      <c r="K21" s="59"/>
      <c r="L21" s="59"/>
      <c r="M21" s="59"/>
      <c r="N21" s="59"/>
      <c r="O21" s="59"/>
      <c r="P21" s="99"/>
      <c r="Q21" s="198"/>
      <c r="R21" s="99"/>
      <c r="S21" s="59"/>
      <c r="T21" s="59"/>
      <c r="U21" s="59"/>
      <c r="V21" s="59"/>
      <c r="W21" s="59"/>
      <c r="X21" s="99"/>
      <c r="Y21" s="198"/>
      <c r="Z21" s="31"/>
      <c r="AA21" s="299" t="s">
        <v>98</v>
      </c>
      <c r="AB21" s="300"/>
      <c r="AC21" s="43"/>
      <c r="AE21" s="32"/>
      <c r="AF21" s="32"/>
    </row>
    <row r="22" spans="1:32" ht="14.25" customHeight="1">
      <c r="A22" s="36"/>
      <c r="B22" s="283" t="s">
        <v>13</v>
      </c>
      <c r="C22" s="284"/>
      <c r="D22" s="284"/>
      <c r="E22" s="284"/>
      <c r="F22" s="284"/>
      <c r="G22" s="284"/>
      <c r="H22" s="285"/>
      <c r="I22" s="197"/>
      <c r="J22" s="286" t="s">
        <v>14</v>
      </c>
      <c r="K22" s="287"/>
      <c r="L22" s="287"/>
      <c r="M22" s="287"/>
      <c r="N22" s="287"/>
      <c r="O22" s="287"/>
      <c r="P22" s="288"/>
      <c r="Q22" s="198"/>
      <c r="R22" s="286" t="s">
        <v>15</v>
      </c>
      <c r="S22" s="287"/>
      <c r="T22" s="287"/>
      <c r="U22" s="287"/>
      <c r="V22" s="287"/>
      <c r="W22" s="287"/>
      <c r="X22" s="288"/>
      <c r="Y22" s="198"/>
      <c r="Z22" s="31"/>
      <c r="AC22" s="43"/>
      <c r="AE22" s="32"/>
      <c r="AF22" s="32"/>
    </row>
    <row r="23" spans="1:32" ht="14.25" customHeight="1" thickBot="1">
      <c r="A23" s="36"/>
      <c r="B23" s="94" t="s">
        <v>4</v>
      </c>
      <c r="C23" s="45" t="s">
        <v>5</v>
      </c>
      <c r="D23" s="45" t="s">
        <v>6</v>
      </c>
      <c r="E23" s="45" t="s">
        <v>7</v>
      </c>
      <c r="F23" s="45" t="s">
        <v>6</v>
      </c>
      <c r="G23" s="45" t="s">
        <v>8</v>
      </c>
      <c r="H23" s="105" t="s">
        <v>4</v>
      </c>
      <c r="I23" s="197"/>
      <c r="J23" s="114" t="s">
        <v>4</v>
      </c>
      <c r="K23" s="44" t="s">
        <v>5</v>
      </c>
      <c r="L23" s="44" t="s">
        <v>6</v>
      </c>
      <c r="M23" s="44" t="s">
        <v>7</v>
      </c>
      <c r="N23" s="44" t="s">
        <v>6</v>
      </c>
      <c r="O23" s="44" t="s">
        <v>8</v>
      </c>
      <c r="P23" s="123" t="s">
        <v>4</v>
      </c>
      <c r="Q23" s="198"/>
      <c r="R23" s="114" t="s">
        <v>4</v>
      </c>
      <c r="S23" s="44" t="s">
        <v>5</v>
      </c>
      <c r="T23" s="44" t="s">
        <v>6</v>
      </c>
      <c r="U23" s="44" t="s">
        <v>7</v>
      </c>
      <c r="V23" s="46" t="s">
        <v>6</v>
      </c>
      <c r="W23" s="46" t="s">
        <v>8</v>
      </c>
      <c r="X23" s="123" t="s">
        <v>4</v>
      </c>
      <c r="Y23" s="198"/>
      <c r="Z23" s="31"/>
      <c r="AA23" s="301" t="s">
        <v>66</v>
      </c>
      <c r="AB23" s="301"/>
      <c r="AC23" s="43"/>
      <c r="AE23" s="32"/>
      <c r="AF23" s="32"/>
    </row>
    <row r="24" spans="1:32" ht="14.25" customHeight="1" thickBot="1">
      <c r="A24" s="36"/>
      <c r="B24" s="95"/>
      <c r="C24" s="7"/>
      <c r="D24" s="21"/>
      <c r="E24" s="76"/>
      <c r="F24" s="76"/>
      <c r="G24" s="3">
        <v>1</v>
      </c>
      <c r="H24" s="106">
        <v>2</v>
      </c>
      <c r="I24" s="197"/>
      <c r="J24" s="115"/>
      <c r="K24" s="2">
        <v>1</v>
      </c>
      <c r="L24" s="2">
        <v>2</v>
      </c>
      <c r="M24" s="76">
        <v>3</v>
      </c>
      <c r="N24" s="2">
        <v>4</v>
      </c>
      <c r="O24" s="2">
        <v>5</v>
      </c>
      <c r="P24" s="124">
        <v>6</v>
      </c>
      <c r="Q24" s="198"/>
      <c r="R24" s="115"/>
      <c r="S24" s="2">
        <v>1</v>
      </c>
      <c r="T24" s="2">
        <v>2</v>
      </c>
      <c r="U24" s="270">
        <v>3</v>
      </c>
      <c r="V24" s="269">
        <v>4</v>
      </c>
      <c r="W24" s="269">
        <v>5</v>
      </c>
      <c r="X24" s="140">
        <v>6</v>
      </c>
      <c r="Y24" s="198"/>
      <c r="Z24" s="31"/>
      <c r="AA24" s="75" t="s">
        <v>54</v>
      </c>
      <c r="AB24" s="73">
        <v>175</v>
      </c>
      <c r="AC24" s="43"/>
    </row>
    <row r="25" spans="1:32" ht="14.25" customHeight="1">
      <c r="A25" s="36"/>
      <c r="B25" s="95">
        <v>3</v>
      </c>
      <c r="C25" s="1">
        <v>4</v>
      </c>
      <c r="D25" s="1">
        <v>5</v>
      </c>
      <c r="E25" s="76">
        <v>6</v>
      </c>
      <c r="F25" s="1">
        <v>7</v>
      </c>
      <c r="G25" s="1">
        <v>8</v>
      </c>
      <c r="H25" s="106">
        <v>9</v>
      </c>
      <c r="I25" s="197"/>
      <c r="J25" s="115">
        <v>7</v>
      </c>
      <c r="K25" s="2">
        <v>8</v>
      </c>
      <c r="L25" s="2">
        <v>9</v>
      </c>
      <c r="M25" s="76">
        <v>10</v>
      </c>
      <c r="N25" s="2">
        <v>11</v>
      </c>
      <c r="O25" s="2">
        <v>12</v>
      </c>
      <c r="P25" s="124">
        <v>13</v>
      </c>
      <c r="Q25" s="198"/>
      <c r="R25" s="115">
        <v>7</v>
      </c>
      <c r="S25" s="2">
        <v>8</v>
      </c>
      <c r="T25" s="2">
        <v>9</v>
      </c>
      <c r="U25" s="2">
        <v>10</v>
      </c>
      <c r="V25" s="82">
        <v>11</v>
      </c>
      <c r="W25" s="139">
        <v>12</v>
      </c>
      <c r="X25" s="124">
        <v>13</v>
      </c>
      <c r="Y25" s="198"/>
      <c r="Z25" s="31"/>
      <c r="AA25" s="74" t="s">
        <v>55</v>
      </c>
      <c r="AB25" s="66">
        <v>175</v>
      </c>
      <c r="AC25" s="43"/>
    </row>
    <row r="26" spans="1:32" ht="14.25" customHeight="1">
      <c r="A26" s="36"/>
      <c r="B26" s="95">
        <v>10</v>
      </c>
      <c r="C26" s="1">
        <v>11</v>
      </c>
      <c r="D26" s="1">
        <v>12</v>
      </c>
      <c r="E26" s="76">
        <v>13</v>
      </c>
      <c r="F26" s="1">
        <v>14</v>
      </c>
      <c r="G26" s="1">
        <v>15</v>
      </c>
      <c r="H26" s="106">
        <v>16</v>
      </c>
      <c r="I26" s="199">
        <v>17</v>
      </c>
      <c r="J26" s="115">
        <v>14</v>
      </c>
      <c r="K26" s="25">
        <v>15</v>
      </c>
      <c r="L26" s="25">
        <v>16</v>
      </c>
      <c r="M26" s="87">
        <v>17</v>
      </c>
      <c r="N26" s="9">
        <v>18</v>
      </c>
      <c r="O26" s="9">
        <v>19</v>
      </c>
      <c r="P26" s="127">
        <v>20</v>
      </c>
      <c r="Q26" s="206">
        <v>16</v>
      </c>
      <c r="R26" s="115">
        <v>14</v>
      </c>
      <c r="S26" s="2">
        <v>15</v>
      </c>
      <c r="T26" s="2">
        <v>16</v>
      </c>
      <c r="U26" s="76">
        <v>17</v>
      </c>
      <c r="V26" s="2">
        <v>18</v>
      </c>
      <c r="W26" s="2">
        <v>19</v>
      </c>
      <c r="X26" s="124">
        <v>20</v>
      </c>
      <c r="Y26" s="206">
        <v>19</v>
      </c>
      <c r="Z26" s="31"/>
      <c r="AA26" s="184" t="s">
        <v>88</v>
      </c>
      <c r="AB26" s="67">
        <v>0</v>
      </c>
      <c r="AC26" s="43"/>
      <c r="AD26" s="103"/>
    </row>
    <row r="27" spans="1:32" ht="14.25" customHeight="1">
      <c r="A27" s="36"/>
      <c r="B27" s="95">
        <v>17</v>
      </c>
      <c r="C27" s="3">
        <v>18</v>
      </c>
      <c r="D27" s="1">
        <v>19</v>
      </c>
      <c r="E27" s="76">
        <v>20</v>
      </c>
      <c r="F27" s="1">
        <v>21</v>
      </c>
      <c r="G27" s="8">
        <v>22</v>
      </c>
      <c r="H27" s="106">
        <v>23</v>
      </c>
      <c r="I27" s="199">
        <v>2</v>
      </c>
      <c r="J27" s="118">
        <v>21</v>
      </c>
      <c r="K27" s="81">
        <v>22</v>
      </c>
      <c r="L27" s="80">
        <v>23</v>
      </c>
      <c r="M27" s="80">
        <v>24</v>
      </c>
      <c r="N27" s="142">
        <v>25</v>
      </c>
      <c r="O27" s="275">
        <v>26</v>
      </c>
      <c r="P27" s="129">
        <v>27</v>
      </c>
      <c r="Q27" s="206">
        <v>2</v>
      </c>
      <c r="R27" s="115">
        <v>21</v>
      </c>
      <c r="S27" s="9">
        <v>22</v>
      </c>
      <c r="T27" s="9">
        <v>23</v>
      </c>
      <c r="U27" s="2">
        <v>24</v>
      </c>
      <c r="V27" s="2">
        <v>25</v>
      </c>
      <c r="W27" s="2">
        <v>26</v>
      </c>
      <c r="X27" s="124">
        <v>27</v>
      </c>
      <c r="Y27" s="206">
        <v>2</v>
      </c>
      <c r="Z27" s="31"/>
      <c r="AA27" s="183" t="s">
        <v>89</v>
      </c>
      <c r="AB27" s="277" t="s">
        <v>95</v>
      </c>
      <c r="AC27" s="43"/>
    </row>
    <row r="28" spans="1:32" ht="14.25" customHeight="1">
      <c r="A28" s="36"/>
      <c r="B28" s="100">
        <v>24</v>
      </c>
      <c r="C28" s="27">
        <v>25</v>
      </c>
      <c r="D28" s="27">
        <v>26</v>
      </c>
      <c r="E28" s="27">
        <v>27</v>
      </c>
      <c r="F28" s="52">
        <v>28</v>
      </c>
      <c r="G28" s="11">
        <v>29</v>
      </c>
      <c r="H28" s="111">
        <v>30</v>
      </c>
      <c r="I28" s="200">
        <f>I26+I27</f>
        <v>19</v>
      </c>
      <c r="J28" s="119">
        <v>28</v>
      </c>
      <c r="K28" s="56"/>
      <c r="L28" s="141"/>
      <c r="M28" s="191"/>
      <c r="N28" s="191"/>
      <c r="O28" s="192"/>
      <c r="P28" s="193"/>
      <c r="Q28" s="200">
        <f>Q26+Q27</f>
        <v>18</v>
      </c>
      <c r="R28" s="133">
        <v>28</v>
      </c>
      <c r="S28" s="10">
        <v>29</v>
      </c>
      <c r="T28" s="90">
        <v>30</v>
      </c>
      <c r="U28" s="49">
        <v>31</v>
      </c>
      <c r="V28" s="50"/>
      <c r="W28" s="50"/>
      <c r="X28" s="137"/>
      <c r="Y28" s="200">
        <f>Y26+Y27</f>
        <v>21</v>
      </c>
      <c r="Z28" s="31"/>
      <c r="AA28" s="183" t="s">
        <v>90</v>
      </c>
      <c r="AB28" s="278" t="s">
        <v>96</v>
      </c>
      <c r="AC28" s="43"/>
    </row>
    <row r="29" spans="1:32" ht="14.25" customHeight="1">
      <c r="A29" s="36"/>
      <c r="B29" s="102">
        <v>31</v>
      </c>
      <c r="C29" s="17"/>
      <c r="D29" s="189"/>
      <c r="E29" s="189"/>
      <c r="F29" s="189"/>
      <c r="G29" s="189"/>
      <c r="H29" s="190"/>
      <c r="I29" s="202"/>
      <c r="J29" s="120"/>
      <c r="K29" s="30"/>
      <c r="L29" s="30"/>
      <c r="M29" s="30"/>
      <c r="N29" s="30"/>
      <c r="O29" s="30"/>
      <c r="P29" s="120"/>
      <c r="Q29" s="198"/>
      <c r="S29" s="32"/>
      <c r="T29" s="32"/>
      <c r="U29" s="32"/>
      <c r="V29" s="32"/>
      <c r="W29" s="32"/>
      <c r="Z29" s="31"/>
      <c r="AA29" s="183" t="s">
        <v>91</v>
      </c>
      <c r="AB29" s="278" t="s">
        <v>97</v>
      </c>
      <c r="AC29" s="43"/>
    </row>
    <row r="30" spans="1:32" ht="14.25" customHeight="1">
      <c r="A30" s="36"/>
      <c r="C30" s="31"/>
      <c r="D30" s="31"/>
      <c r="E30" s="31"/>
      <c r="F30" s="31"/>
      <c r="G30" s="31"/>
      <c r="I30" s="197"/>
      <c r="J30" s="120"/>
      <c r="K30" s="30"/>
      <c r="L30" s="30"/>
      <c r="M30" s="30"/>
      <c r="N30" s="30"/>
      <c r="O30" s="30"/>
      <c r="P30" s="120"/>
      <c r="Q30" s="198"/>
      <c r="R30" s="120"/>
      <c r="S30" s="30"/>
      <c r="T30" s="30"/>
      <c r="U30" s="30"/>
      <c r="V30" s="30"/>
      <c r="W30" s="30"/>
      <c r="X30" s="120"/>
      <c r="Y30" s="198"/>
      <c r="Z30" s="31"/>
      <c r="AA30" s="183" t="s">
        <v>92</v>
      </c>
      <c r="AB30" s="181"/>
      <c r="AC30" s="43"/>
    </row>
    <row r="31" spans="1:32" ht="14.25" customHeight="1">
      <c r="A31" s="36"/>
      <c r="B31" s="283" t="s">
        <v>16</v>
      </c>
      <c r="C31" s="284"/>
      <c r="D31" s="284"/>
      <c r="E31" s="284"/>
      <c r="F31" s="284"/>
      <c r="G31" s="284"/>
      <c r="H31" s="285"/>
      <c r="I31" s="197"/>
      <c r="J31" s="286" t="s">
        <v>17</v>
      </c>
      <c r="K31" s="287"/>
      <c r="L31" s="287"/>
      <c r="M31" s="287"/>
      <c r="N31" s="287"/>
      <c r="O31" s="287"/>
      <c r="P31" s="288"/>
      <c r="Q31" s="198"/>
      <c r="R31" s="286" t="s">
        <v>18</v>
      </c>
      <c r="S31" s="287"/>
      <c r="T31" s="287"/>
      <c r="U31" s="287"/>
      <c r="V31" s="287"/>
      <c r="W31" s="287"/>
      <c r="X31" s="288"/>
      <c r="Y31" s="198"/>
      <c r="Z31" s="31"/>
      <c r="AA31" s="183" t="s">
        <v>93</v>
      </c>
      <c r="AB31" s="67"/>
      <c r="AC31" s="43"/>
    </row>
    <row r="32" spans="1:32" ht="14.25" customHeight="1" thickBot="1">
      <c r="A32" s="36"/>
      <c r="B32" s="94" t="s">
        <v>4</v>
      </c>
      <c r="C32" s="45" t="s">
        <v>5</v>
      </c>
      <c r="D32" s="45" t="s">
        <v>6</v>
      </c>
      <c r="E32" s="45" t="s">
        <v>7</v>
      </c>
      <c r="F32" s="45" t="s">
        <v>6</v>
      </c>
      <c r="G32" s="45" t="s">
        <v>8</v>
      </c>
      <c r="H32" s="105" t="s">
        <v>4</v>
      </c>
      <c r="I32" s="197"/>
      <c r="J32" s="114" t="s">
        <v>4</v>
      </c>
      <c r="K32" s="44" t="s">
        <v>5</v>
      </c>
      <c r="L32" s="44" t="s">
        <v>6</v>
      </c>
      <c r="M32" s="44" t="s">
        <v>7</v>
      </c>
      <c r="N32" s="44" t="s">
        <v>6</v>
      </c>
      <c r="O32" s="44" t="s">
        <v>8</v>
      </c>
      <c r="P32" s="123" t="s">
        <v>4</v>
      </c>
      <c r="Q32" s="198"/>
      <c r="R32" s="114" t="s">
        <v>4</v>
      </c>
      <c r="S32" s="44" t="s">
        <v>5</v>
      </c>
      <c r="T32" s="44" t="s">
        <v>6</v>
      </c>
      <c r="U32" s="44" t="s">
        <v>7</v>
      </c>
      <c r="V32" s="44" t="s">
        <v>6</v>
      </c>
      <c r="W32" s="46" t="s">
        <v>8</v>
      </c>
      <c r="X32" s="123" t="s">
        <v>4</v>
      </c>
      <c r="Y32" s="198"/>
      <c r="Z32" s="31"/>
      <c r="AA32" s="182"/>
      <c r="AB32" s="185"/>
      <c r="AC32" s="43"/>
    </row>
    <row r="33" spans="1:29" ht="14.25" customHeight="1" thickBot="1">
      <c r="A33" s="36"/>
      <c r="B33" s="95"/>
      <c r="C33" s="1"/>
      <c r="D33" s="1"/>
      <c r="E33" s="76"/>
      <c r="F33" s="1">
        <v>1</v>
      </c>
      <c r="G33" s="1">
        <v>2</v>
      </c>
      <c r="H33" s="106">
        <v>3</v>
      </c>
      <c r="I33" s="197"/>
      <c r="J33" s="115"/>
      <c r="K33" s="4"/>
      <c r="L33" s="4"/>
      <c r="M33" s="20"/>
      <c r="N33" s="4"/>
      <c r="O33" s="4"/>
      <c r="P33" s="124">
        <v>1</v>
      </c>
      <c r="Q33" s="198"/>
      <c r="R33" s="115"/>
      <c r="S33" s="2"/>
      <c r="T33" s="2">
        <v>1</v>
      </c>
      <c r="U33" s="87">
        <v>2</v>
      </c>
      <c r="V33" s="23">
        <v>3</v>
      </c>
      <c r="W33" s="274">
        <v>4</v>
      </c>
      <c r="X33" s="126">
        <v>5</v>
      </c>
      <c r="Y33" s="198"/>
      <c r="Z33" s="31"/>
      <c r="AA33" s="279" t="s">
        <v>94</v>
      </c>
      <c r="AB33" s="280"/>
      <c r="AC33" s="43"/>
    </row>
    <row r="34" spans="1:29" ht="14.25" customHeight="1" thickTop="1" thickBot="1">
      <c r="A34" s="36"/>
      <c r="B34" s="95">
        <v>4</v>
      </c>
      <c r="C34" s="22">
        <v>5</v>
      </c>
      <c r="D34" s="22">
        <v>6</v>
      </c>
      <c r="E34" s="22">
        <v>7</v>
      </c>
      <c r="F34" s="22">
        <v>8</v>
      </c>
      <c r="G34" s="146">
        <v>9</v>
      </c>
      <c r="H34" s="106">
        <v>10</v>
      </c>
      <c r="I34" s="197"/>
      <c r="J34" s="121">
        <v>2</v>
      </c>
      <c r="K34" s="5">
        <v>3</v>
      </c>
      <c r="L34" s="5">
        <v>4</v>
      </c>
      <c r="M34" s="272">
        <v>5</v>
      </c>
      <c r="N34" s="5">
        <v>6</v>
      </c>
      <c r="O34" s="69">
        <v>7</v>
      </c>
      <c r="P34" s="126">
        <v>8</v>
      </c>
      <c r="Q34" s="198"/>
      <c r="R34" s="115">
        <v>6</v>
      </c>
      <c r="S34" s="246">
        <v>7</v>
      </c>
      <c r="T34" s="247">
        <v>8</v>
      </c>
      <c r="U34" s="248">
        <v>9</v>
      </c>
      <c r="V34" s="248">
        <v>10</v>
      </c>
      <c r="W34" s="249">
        <v>11</v>
      </c>
      <c r="X34" s="126">
        <v>12</v>
      </c>
      <c r="Y34" s="198"/>
      <c r="Z34" s="31"/>
      <c r="AA34" s="41"/>
      <c r="AB34" s="42"/>
      <c r="AC34" s="43"/>
    </row>
    <row r="35" spans="1:29" ht="14.25" customHeight="1" thickTop="1" thickBot="1">
      <c r="A35" s="36"/>
      <c r="B35" s="95">
        <v>11</v>
      </c>
      <c r="C35" s="21">
        <v>12</v>
      </c>
      <c r="D35" s="21">
        <v>13</v>
      </c>
      <c r="E35" s="76">
        <v>14</v>
      </c>
      <c r="F35" s="145">
        <v>15</v>
      </c>
      <c r="G35" s="5">
        <v>16</v>
      </c>
      <c r="H35" s="112">
        <v>17</v>
      </c>
      <c r="I35" s="199">
        <v>16</v>
      </c>
      <c r="J35" s="115">
        <v>9</v>
      </c>
      <c r="K35" s="273">
        <v>10</v>
      </c>
      <c r="L35" s="6">
        <v>11</v>
      </c>
      <c r="M35" s="70">
        <v>12</v>
      </c>
      <c r="N35" s="6">
        <v>13</v>
      </c>
      <c r="O35" s="6">
        <v>14</v>
      </c>
      <c r="P35" s="124">
        <v>15</v>
      </c>
      <c r="Q35" s="206">
        <v>18</v>
      </c>
      <c r="R35" s="115">
        <v>13</v>
      </c>
      <c r="S35" s="21">
        <v>14</v>
      </c>
      <c r="T35" s="21">
        <v>15</v>
      </c>
      <c r="U35" s="24">
        <v>16</v>
      </c>
      <c r="V35" s="24">
        <v>17</v>
      </c>
      <c r="W35" s="24">
        <v>18</v>
      </c>
      <c r="X35" s="127">
        <v>19</v>
      </c>
      <c r="Y35" s="206">
        <v>2</v>
      </c>
      <c r="Z35" s="31"/>
      <c r="AA35" s="40"/>
      <c r="AB35" s="40"/>
      <c r="AC35" s="43"/>
    </row>
    <row r="36" spans="1:29" ht="14.25" customHeight="1" thickTop="1">
      <c r="A36" s="36"/>
      <c r="B36" s="95">
        <v>18</v>
      </c>
      <c r="C36" s="71">
        <v>19</v>
      </c>
      <c r="D36" s="71">
        <v>20</v>
      </c>
      <c r="E36" s="271">
        <v>21</v>
      </c>
      <c r="F36" s="72">
        <v>22</v>
      </c>
      <c r="G36" s="92">
        <v>23</v>
      </c>
      <c r="H36" s="112">
        <v>24</v>
      </c>
      <c r="I36" s="199">
        <v>1</v>
      </c>
      <c r="J36" s="115">
        <v>16</v>
      </c>
      <c r="K36" s="2">
        <v>17</v>
      </c>
      <c r="L36" s="2">
        <v>18</v>
      </c>
      <c r="M36" s="76">
        <v>19</v>
      </c>
      <c r="N36" s="2">
        <v>20</v>
      </c>
      <c r="O36" s="2">
        <v>21</v>
      </c>
      <c r="P36" s="125">
        <v>22</v>
      </c>
      <c r="Q36" s="206">
        <v>2</v>
      </c>
      <c r="R36" s="134">
        <v>20</v>
      </c>
      <c r="S36" s="2">
        <v>21</v>
      </c>
      <c r="T36" s="26">
        <v>22</v>
      </c>
      <c r="U36" s="56">
        <v>23</v>
      </c>
      <c r="V36" s="57">
        <v>24</v>
      </c>
      <c r="W36" s="58">
        <v>25</v>
      </c>
      <c r="X36" s="128">
        <v>26</v>
      </c>
      <c r="Y36" s="206">
        <v>2</v>
      </c>
      <c r="Z36" s="31"/>
      <c r="AC36" s="43"/>
    </row>
    <row r="37" spans="1:29" ht="14.25" customHeight="1">
      <c r="A37" s="36"/>
      <c r="B37" s="100">
        <v>25</v>
      </c>
      <c r="C37" s="27">
        <v>26</v>
      </c>
      <c r="D37" s="52">
        <v>27</v>
      </c>
      <c r="E37" s="18">
        <v>28</v>
      </c>
      <c r="F37" s="89">
        <v>29</v>
      </c>
      <c r="G37" s="54">
        <v>30</v>
      </c>
      <c r="H37" s="113"/>
      <c r="I37" s="200">
        <f>I35+I36</f>
        <v>17</v>
      </c>
      <c r="J37" s="116">
        <v>23</v>
      </c>
      <c r="K37" s="351">
        <v>24</v>
      </c>
      <c r="L37" s="51">
        <v>25</v>
      </c>
      <c r="M37" s="51">
        <v>26</v>
      </c>
      <c r="N37" s="51">
        <v>27</v>
      </c>
      <c r="O37" s="23">
        <v>28</v>
      </c>
      <c r="P37" s="130">
        <v>29</v>
      </c>
      <c r="Q37" s="200">
        <f>Q35+Q36</f>
        <v>20</v>
      </c>
      <c r="R37" s="119">
        <v>27</v>
      </c>
      <c r="S37" s="53">
        <v>28</v>
      </c>
      <c r="T37" s="12">
        <v>29</v>
      </c>
      <c r="U37" s="55">
        <v>30</v>
      </c>
      <c r="V37" s="55"/>
      <c r="W37" s="55"/>
      <c r="X37" s="138"/>
      <c r="Y37" s="200">
        <f>Y35+Y36</f>
        <v>4</v>
      </c>
      <c r="Z37" s="31"/>
      <c r="AC37" s="43"/>
    </row>
    <row r="38" spans="1:29" ht="14.25" customHeight="1">
      <c r="A38" s="36"/>
      <c r="C38" s="31"/>
      <c r="D38" s="31"/>
      <c r="E38" s="31"/>
      <c r="F38" s="31"/>
      <c r="G38" s="31"/>
      <c r="I38" s="197"/>
      <c r="J38" s="119">
        <v>30</v>
      </c>
      <c r="K38" s="48">
        <v>31</v>
      </c>
      <c r="L38" s="62"/>
      <c r="M38" s="63"/>
      <c r="N38" s="63"/>
      <c r="O38" s="63"/>
      <c r="P38" s="131"/>
      <c r="Q38" s="198"/>
      <c r="R38" s="120"/>
      <c r="S38" s="30"/>
      <c r="T38" s="30"/>
      <c r="U38" s="30"/>
      <c r="V38" s="30"/>
      <c r="W38" s="30"/>
      <c r="X38" s="120"/>
      <c r="Y38" s="198"/>
      <c r="Z38" s="31"/>
      <c r="AC38" s="43"/>
    </row>
    <row r="39" spans="1:29" s="32" customFormat="1" ht="14.25" customHeight="1" thickBot="1">
      <c r="A39" s="37"/>
      <c r="B39" s="104"/>
      <c r="C39" s="38"/>
      <c r="D39" s="38"/>
      <c r="E39" s="38"/>
      <c r="F39" s="38"/>
      <c r="G39" s="38"/>
      <c r="H39" s="104"/>
      <c r="I39" s="203"/>
      <c r="J39" s="122"/>
      <c r="K39" s="39"/>
      <c r="L39" s="39"/>
      <c r="M39" s="39"/>
      <c r="N39" s="39"/>
      <c r="O39" s="39"/>
      <c r="P39" s="122"/>
      <c r="Q39" s="207"/>
      <c r="R39" s="135"/>
      <c r="S39" s="40"/>
      <c r="T39" s="40"/>
      <c r="U39" s="40"/>
      <c r="V39" s="40"/>
      <c r="W39" s="40"/>
      <c r="X39" s="135"/>
      <c r="Y39" s="207"/>
      <c r="Z39" s="40"/>
      <c r="AC39" s="144"/>
    </row>
    <row r="40" spans="1:29" s="32" customFormat="1" ht="14.25" customHeight="1">
      <c r="B40" s="103"/>
      <c r="H40" s="103"/>
      <c r="I40" s="204"/>
      <c r="J40" s="103"/>
      <c r="P40" s="103"/>
      <c r="Q40" s="201"/>
      <c r="R40" s="103"/>
      <c r="X40" s="103"/>
      <c r="Y40" s="201"/>
    </row>
  </sheetData>
  <mergeCells count="33">
    <mergeCell ref="AA8:AB8"/>
    <mergeCell ref="R4:X4"/>
    <mergeCell ref="AA5:AB5"/>
    <mergeCell ref="AA4:AB4"/>
    <mergeCell ref="AA10:AB10"/>
    <mergeCell ref="AA9:AB9"/>
    <mergeCell ref="B22:H22"/>
    <mergeCell ref="J31:P31"/>
    <mergeCell ref="R22:X22"/>
    <mergeCell ref="AA11:AB11"/>
    <mergeCell ref="AA12:AB12"/>
    <mergeCell ref="AA21:AB21"/>
    <mergeCell ref="AA14:AB14"/>
    <mergeCell ref="AA20:AB20"/>
    <mergeCell ref="AA13:AB13"/>
    <mergeCell ref="R31:X31"/>
    <mergeCell ref="AA23:AB23"/>
    <mergeCell ref="AA33:AB33"/>
    <mergeCell ref="B2:AB3"/>
    <mergeCell ref="B13:H13"/>
    <mergeCell ref="J4:P4"/>
    <mergeCell ref="R13:X13"/>
    <mergeCell ref="B4:H4"/>
    <mergeCell ref="AA7:AB7"/>
    <mergeCell ref="AA6:AB6"/>
    <mergeCell ref="AA18:AB18"/>
    <mergeCell ref="AA16:AB16"/>
    <mergeCell ref="AA17:AB17"/>
    <mergeCell ref="AA19:AB19"/>
    <mergeCell ref="B31:H31"/>
    <mergeCell ref="J22:P22"/>
    <mergeCell ref="AA15:AB15"/>
    <mergeCell ref="J13:P13"/>
  </mergeCells>
  <printOptions horizontalCentered="1" verticalCentered="1"/>
  <pageMargins left="0.25" right="0.25" top="0.25" bottom="0.25" header="0.2" footer="0.2"/>
  <pageSetup orientation="landscape" r:id="rId1"/>
  <headerFooter>
    <oddFooter>&amp;C&amp;"Helvetica Neue,Regular"&amp;12&amp;K000000&amp;P</oddFooter>
  </headerFooter>
  <ignoredErrors>
    <ignoredError sqref="P6 T6:X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0"/>
  <sheetViews>
    <sheetView showGridLines="0" workbookViewId="0">
      <selection sqref="A1:XFD1048576"/>
    </sheetView>
  </sheetViews>
  <sheetFormatPr defaultColWidth="8.85546875" defaultRowHeight="12.75" customHeight="1"/>
  <cols>
    <col min="1" max="1" width="14.7109375" style="150" customWidth="1"/>
    <col min="2" max="3" width="9.42578125" style="150" customWidth="1"/>
    <col min="4" max="4" width="10.140625" style="150" customWidth="1"/>
    <col min="5" max="6" width="9.28515625" style="150" customWidth="1"/>
    <col min="7" max="12" width="8.85546875" style="150" customWidth="1"/>
    <col min="13" max="13" width="20.28515625" style="173" customWidth="1"/>
    <col min="14" max="17" width="8.85546875" style="149" customWidth="1"/>
    <col min="18" max="256" width="8.85546875" style="150" customWidth="1"/>
    <col min="257" max="16384" width="8.85546875" style="150"/>
  </cols>
  <sheetData>
    <row r="1" spans="1:17" s="155" customFormat="1" ht="30" customHeight="1">
      <c r="A1" s="334" t="s">
        <v>19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6"/>
      <c r="N1" s="154"/>
      <c r="O1" s="154"/>
      <c r="P1" s="154"/>
      <c r="Q1" s="154"/>
    </row>
    <row r="2" spans="1:17" s="155" customFormat="1" ht="36" customHeight="1" thickBot="1">
      <c r="A2" s="347" t="s">
        <v>84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9"/>
      <c r="N2" s="154"/>
      <c r="O2" s="154"/>
      <c r="P2" s="154"/>
      <c r="Q2" s="154"/>
    </row>
    <row r="3" spans="1:17" s="152" customFormat="1" ht="30.75" customHeight="1" thickBot="1">
      <c r="A3" s="156"/>
      <c r="B3" s="157" t="s">
        <v>20</v>
      </c>
      <c r="C3" s="158" t="s">
        <v>21</v>
      </c>
      <c r="D3" s="158" t="s">
        <v>22</v>
      </c>
      <c r="E3" s="158" t="s">
        <v>23</v>
      </c>
      <c r="F3" s="158" t="s">
        <v>24</v>
      </c>
      <c r="G3" s="158" t="s">
        <v>25</v>
      </c>
      <c r="H3" s="158" t="s">
        <v>26</v>
      </c>
      <c r="I3" s="158" t="s">
        <v>27</v>
      </c>
      <c r="J3" s="158" t="s">
        <v>28</v>
      </c>
      <c r="K3" s="158" t="s">
        <v>17</v>
      </c>
      <c r="L3" s="159" t="s">
        <v>18</v>
      </c>
      <c r="M3" s="147" t="s">
        <v>29</v>
      </c>
      <c r="N3" s="151"/>
      <c r="O3" s="151"/>
      <c r="P3" s="151"/>
      <c r="Q3" s="151"/>
    </row>
    <row r="4" spans="1:17" s="165" customFormat="1" ht="20.25" customHeight="1">
      <c r="A4" s="214" t="s">
        <v>30</v>
      </c>
      <c r="B4" s="215">
        <f>Calendar!Q9</f>
        <v>5</v>
      </c>
      <c r="C4" s="216">
        <f>Calendar!Y9</f>
        <v>19</v>
      </c>
      <c r="D4" s="216">
        <f>Calendar!I17</f>
        <v>18</v>
      </c>
      <c r="E4" s="216">
        <f>Calendar!Q17</f>
        <v>11</v>
      </c>
      <c r="F4" s="216">
        <f>Calendar!Y17</f>
        <v>12</v>
      </c>
      <c r="G4" s="216">
        <f>Calendar!I26</f>
        <v>17</v>
      </c>
      <c r="H4" s="216">
        <f>Calendar!Q26</f>
        <v>16</v>
      </c>
      <c r="I4" s="216">
        <f>Calendar!Y26</f>
        <v>19</v>
      </c>
      <c r="J4" s="216">
        <f>Calendar!I35</f>
        <v>16</v>
      </c>
      <c r="K4" s="216">
        <f>Calendar!Q35</f>
        <v>18</v>
      </c>
      <c r="L4" s="217">
        <f>Calendar!Y35</f>
        <v>2</v>
      </c>
      <c r="M4" s="218">
        <f>SUM(B4:L4)</f>
        <v>153</v>
      </c>
      <c r="N4" s="164"/>
      <c r="O4" s="164"/>
      <c r="P4" s="164"/>
      <c r="Q4" s="164"/>
    </row>
    <row r="5" spans="1:17" s="165" customFormat="1" ht="20.25" customHeight="1" thickBot="1">
      <c r="A5" s="219" t="s">
        <v>31</v>
      </c>
      <c r="B5" s="220">
        <f>Calendar!Q10</f>
        <v>1</v>
      </c>
      <c r="C5" s="221">
        <f>Calendar!Y10</f>
        <v>2</v>
      </c>
      <c r="D5" s="221">
        <f>Calendar!I18</f>
        <v>2</v>
      </c>
      <c r="E5" s="221">
        <f>Calendar!Q18</f>
        <v>4</v>
      </c>
      <c r="F5" s="221">
        <f>Calendar!Y18</f>
        <v>2</v>
      </c>
      <c r="G5" s="221">
        <f>Calendar!I27</f>
        <v>2</v>
      </c>
      <c r="H5" s="221">
        <f>Calendar!Q27</f>
        <v>2</v>
      </c>
      <c r="I5" s="221">
        <f>Calendar!Y27</f>
        <v>2</v>
      </c>
      <c r="J5" s="221">
        <f>Calendar!I36</f>
        <v>1</v>
      </c>
      <c r="K5" s="221">
        <f>Calendar!Q36</f>
        <v>2</v>
      </c>
      <c r="L5" s="222">
        <f>Calendar!Y36</f>
        <v>2</v>
      </c>
      <c r="M5" s="223">
        <f>SUM(B5:L5)</f>
        <v>22</v>
      </c>
      <c r="N5" s="164"/>
      <c r="O5" s="164"/>
      <c r="P5" s="164"/>
      <c r="Q5" s="164"/>
    </row>
    <row r="6" spans="1:17" s="165" customFormat="1" ht="20.25" customHeight="1" thickBot="1">
      <c r="A6" s="224" t="s">
        <v>44</v>
      </c>
      <c r="B6" s="225">
        <f t="shared" ref="B6:M6" si="0">SUM(B4:B5)</f>
        <v>6</v>
      </c>
      <c r="C6" s="226">
        <f t="shared" si="0"/>
        <v>21</v>
      </c>
      <c r="D6" s="226">
        <f t="shared" si="0"/>
        <v>20</v>
      </c>
      <c r="E6" s="226">
        <f t="shared" si="0"/>
        <v>15</v>
      </c>
      <c r="F6" s="226">
        <f t="shared" si="0"/>
        <v>14</v>
      </c>
      <c r="G6" s="226">
        <f t="shared" si="0"/>
        <v>19</v>
      </c>
      <c r="H6" s="226">
        <f t="shared" si="0"/>
        <v>18</v>
      </c>
      <c r="I6" s="226">
        <f t="shared" si="0"/>
        <v>21</v>
      </c>
      <c r="J6" s="226">
        <f t="shared" si="0"/>
        <v>17</v>
      </c>
      <c r="K6" s="226">
        <f t="shared" si="0"/>
        <v>20</v>
      </c>
      <c r="L6" s="227">
        <f t="shared" si="0"/>
        <v>4</v>
      </c>
      <c r="M6" s="228">
        <f t="shared" si="0"/>
        <v>175</v>
      </c>
      <c r="N6" s="164"/>
      <c r="O6" s="164"/>
      <c r="P6" s="164"/>
      <c r="Q6" s="164"/>
    </row>
    <row r="7" spans="1:17" ht="20.25" customHeight="1">
      <c r="A7" s="175"/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80"/>
    </row>
    <row r="8" spans="1:17" ht="24.95" customHeight="1" thickBot="1">
      <c r="A8" s="337" t="s">
        <v>53</v>
      </c>
      <c r="B8" s="338"/>
      <c r="C8" s="338"/>
      <c r="D8" s="338"/>
      <c r="E8" s="338"/>
      <c r="F8" s="338"/>
      <c r="G8" s="338"/>
      <c r="H8" s="338"/>
      <c r="I8" s="338"/>
      <c r="J8" s="338"/>
      <c r="K8" s="338"/>
      <c r="L8" s="338"/>
      <c r="M8" s="339"/>
    </row>
    <row r="9" spans="1:17" s="165" customFormat="1" ht="33" customHeight="1" thickBot="1">
      <c r="A9" s="153" t="s">
        <v>46</v>
      </c>
      <c r="B9" s="208">
        <f t="shared" ref="B9:L9" si="1">B4*$J$18</f>
        <v>1575</v>
      </c>
      <c r="C9" s="208">
        <f t="shared" si="1"/>
        <v>5985</v>
      </c>
      <c r="D9" s="208">
        <f t="shared" si="1"/>
        <v>5670</v>
      </c>
      <c r="E9" s="208">
        <f t="shared" si="1"/>
        <v>3465</v>
      </c>
      <c r="F9" s="208">
        <f t="shared" si="1"/>
        <v>3780</v>
      </c>
      <c r="G9" s="208">
        <f t="shared" si="1"/>
        <v>5355</v>
      </c>
      <c r="H9" s="208">
        <f t="shared" si="1"/>
        <v>5040</v>
      </c>
      <c r="I9" s="208">
        <f t="shared" si="1"/>
        <v>5985</v>
      </c>
      <c r="J9" s="208">
        <f t="shared" si="1"/>
        <v>5040</v>
      </c>
      <c r="K9" s="208">
        <f t="shared" si="1"/>
        <v>5670</v>
      </c>
      <c r="L9" s="209">
        <f t="shared" si="1"/>
        <v>630</v>
      </c>
      <c r="M9" s="210">
        <f t="shared" ref="M9:M15" si="2">SUM(B9:L9)</f>
        <v>48195</v>
      </c>
      <c r="N9" s="164"/>
      <c r="O9" s="164"/>
      <c r="P9" s="164"/>
      <c r="Q9" s="164"/>
    </row>
    <row r="10" spans="1:17" s="165" customFormat="1" ht="33" customHeight="1">
      <c r="A10" s="161" t="s">
        <v>59</v>
      </c>
      <c r="B10" s="162">
        <f>$B$5*$J$19</f>
        <v>180</v>
      </c>
      <c r="C10" s="162">
        <f t="shared" ref="C10:L10" si="3">C5*$J$19</f>
        <v>360</v>
      </c>
      <c r="D10" s="162">
        <f t="shared" si="3"/>
        <v>360</v>
      </c>
      <c r="E10" s="162">
        <f t="shared" si="3"/>
        <v>720</v>
      </c>
      <c r="F10" s="162">
        <f t="shared" si="3"/>
        <v>360</v>
      </c>
      <c r="G10" s="162">
        <f t="shared" si="3"/>
        <v>360</v>
      </c>
      <c r="H10" s="162">
        <f t="shared" si="3"/>
        <v>360</v>
      </c>
      <c r="I10" s="162">
        <f t="shared" si="3"/>
        <v>360</v>
      </c>
      <c r="J10" s="162">
        <f t="shared" si="3"/>
        <v>180</v>
      </c>
      <c r="K10" s="162">
        <f t="shared" si="3"/>
        <v>360</v>
      </c>
      <c r="L10" s="163">
        <f t="shared" si="3"/>
        <v>360</v>
      </c>
      <c r="M10" s="211">
        <f t="shared" si="2"/>
        <v>3960</v>
      </c>
      <c r="N10" s="164"/>
      <c r="O10" s="164"/>
      <c r="P10" s="164"/>
      <c r="Q10" s="164"/>
    </row>
    <row r="11" spans="1:17" s="165" customFormat="1" ht="33" customHeight="1">
      <c r="A11" s="166" t="s">
        <v>60</v>
      </c>
      <c r="B11" s="167">
        <f>$B$5*$J$19</f>
        <v>180</v>
      </c>
      <c r="C11" s="167">
        <f t="shared" ref="C11:L11" si="4">C5*$J$19</f>
        <v>360</v>
      </c>
      <c r="D11" s="167">
        <f t="shared" si="4"/>
        <v>360</v>
      </c>
      <c r="E11" s="167">
        <f t="shared" si="4"/>
        <v>720</v>
      </c>
      <c r="F11" s="167">
        <f t="shared" si="4"/>
        <v>360</v>
      </c>
      <c r="G11" s="167">
        <f t="shared" si="4"/>
        <v>360</v>
      </c>
      <c r="H11" s="167">
        <f t="shared" si="4"/>
        <v>360</v>
      </c>
      <c r="I11" s="167">
        <f t="shared" si="4"/>
        <v>360</v>
      </c>
      <c r="J11" s="167">
        <f t="shared" si="4"/>
        <v>180</v>
      </c>
      <c r="K11" s="167">
        <f t="shared" si="4"/>
        <v>360</v>
      </c>
      <c r="L11" s="168">
        <f t="shared" si="4"/>
        <v>360</v>
      </c>
      <c r="M11" s="212">
        <f t="shared" si="2"/>
        <v>3960</v>
      </c>
      <c r="N11" s="169"/>
      <c r="O11" s="169"/>
      <c r="P11" s="169"/>
      <c r="Q11" s="164"/>
    </row>
    <row r="12" spans="1:17" s="165" customFormat="1" ht="33" customHeight="1">
      <c r="A12" s="166" t="s">
        <v>61</v>
      </c>
      <c r="B12" s="167">
        <f>$B$5*$J$19</f>
        <v>180</v>
      </c>
      <c r="C12" s="167">
        <f t="shared" ref="C12:L12" si="5">C5*$J$19</f>
        <v>360</v>
      </c>
      <c r="D12" s="167">
        <f t="shared" si="5"/>
        <v>360</v>
      </c>
      <c r="E12" s="167">
        <f t="shared" si="5"/>
        <v>720</v>
      </c>
      <c r="F12" s="167">
        <f t="shared" si="5"/>
        <v>360</v>
      </c>
      <c r="G12" s="167">
        <f t="shared" si="5"/>
        <v>360</v>
      </c>
      <c r="H12" s="167">
        <f t="shared" si="5"/>
        <v>360</v>
      </c>
      <c r="I12" s="167">
        <f t="shared" si="5"/>
        <v>360</v>
      </c>
      <c r="J12" s="167">
        <f t="shared" si="5"/>
        <v>180</v>
      </c>
      <c r="K12" s="167">
        <f t="shared" si="5"/>
        <v>360</v>
      </c>
      <c r="L12" s="168">
        <f t="shared" si="5"/>
        <v>360</v>
      </c>
      <c r="M12" s="212">
        <f t="shared" si="2"/>
        <v>3960</v>
      </c>
      <c r="N12" s="169"/>
      <c r="O12" s="169"/>
      <c r="P12" s="169"/>
      <c r="Q12" s="164"/>
    </row>
    <row r="13" spans="1:17" s="165" customFormat="1" ht="33" customHeight="1">
      <c r="A13" s="166" t="s">
        <v>62</v>
      </c>
      <c r="B13" s="167">
        <f>$B$5*$J$19</f>
        <v>180</v>
      </c>
      <c r="C13" s="167">
        <f t="shared" ref="C13:L13" si="6">C5*$J$19</f>
        <v>360</v>
      </c>
      <c r="D13" s="167">
        <f t="shared" si="6"/>
        <v>360</v>
      </c>
      <c r="E13" s="167">
        <f t="shared" si="6"/>
        <v>720</v>
      </c>
      <c r="F13" s="167">
        <f t="shared" si="6"/>
        <v>360</v>
      </c>
      <c r="G13" s="167">
        <f t="shared" si="6"/>
        <v>360</v>
      </c>
      <c r="H13" s="167">
        <f t="shared" si="6"/>
        <v>360</v>
      </c>
      <c r="I13" s="167">
        <f t="shared" si="6"/>
        <v>360</v>
      </c>
      <c r="J13" s="167">
        <f t="shared" si="6"/>
        <v>180</v>
      </c>
      <c r="K13" s="167">
        <f t="shared" si="6"/>
        <v>360</v>
      </c>
      <c r="L13" s="168">
        <f t="shared" si="6"/>
        <v>360</v>
      </c>
      <c r="M13" s="212">
        <f t="shared" si="2"/>
        <v>3960</v>
      </c>
      <c r="N13" s="169"/>
      <c r="O13" s="169"/>
      <c r="P13" s="169"/>
      <c r="Q13" s="164"/>
    </row>
    <row r="14" spans="1:17" s="165" customFormat="1" ht="33" customHeight="1">
      <c r="A14" s="166" t="s">
        <v>63</v>
      </c>
      <c r="B14" s="167">
        <f>$B$5*$J$20</f>
        <v>220</v>
      </c>
      <c r="C14" s="167">
        <f t="shared" ref="C14:L14" si="7">C5*$J$20</f>
        <v>440</v>
      </c>
      <c r="D14" s="167">
        <f t="shared" si="7"/>
        <v>440</v>
      </c>
      <c r="E14" s="167">
        <f t="shared" si="7"/>
        <v>880</v>
      </c>
      <c r="F14" s="167">
        <f t="shared" si="7"/>
        <v>440</v>
      </c>
      <c r="G14" s="167">
        <f t="shared" si="7"/>
        <v>440</v>
      </c>
      <c r="H14" s="167">
        <f t="shared" si="7"/>
        <v>440</v>
      </c>
      <c r="I14" s="167">
        <f t="shared" si="7"/>
        <v>440</v>
      </c>
      <c r="J14" s="167">
        <f t="shared" si="7"/>
        <v>220</v>
      </c>
      <c r="K14" s="167">
        <f t="shared" si="7"/>
        <v>440</v>
      </c>
      <c r="L14" s="168">
        <f t="shared" si="7"/>
        <v>440</v>
      </c>
      <c r="M14" s="212">
        <f t="shared" si="2"/>
        <v>4840</v>
      </c>
      <c r="N14" s="164"/>
      <c r="O14" s="164"/>
      <c r="P14" s="164"/>
      <c r="Q14" s="164"/>
    </row>
    <row r="15" spans="1:17" s="164" customFormat="1" ht="33" customHeight="1" thickBot="1">
      <c r="A15" s="170" t="s">
        <v>64</v>
      </c>
      <c r="B15" s="171">
        <f>$B$5*$J$20</f>
        <v>220</v>
      </c>
      <c r="C15" s="171">
        <f t="shared" ref="C15:L15" si="8">C5*$J$20</f>
        <v>440</v>
      </c>
      <c r="D15" s="171">
        <f t="shared" si="8"/>
        <v>440</v>
      </c>
      <c r="E15" s="171">
        <f t="shared" si="8"/>
        <v>880</v>
      </c>
      <c r="F15" s="171">
        <f t="shared" si="8"/>
        <v>440</v>
      </c>
      <c r="G15" s="171">
        <f t="shared" si="8"/>
        <v>440</v>
      </c>
      <c r="H15" s="171">
        <f t="shared" si="8"/>
        <v>440</v>
      </c>
      <c r="I15" s="171">
        <f t="shared" si="8"/>
        <v>440</v>
      </c>
      <c r="J15" s="171">
        <f t="shared" si="8"/>
        <v>220</v>
      </c>
      <c r="K15" s="171">
        <f t="shared" si="8"/>
        <v>440</v>
      </c>
      <c r="L15" s="172">
        <f t="shared" si="8"/>
        <v>440</v>
      </c>
      <c r="M15" s="213">
        <f t="shared" si="2"/>
        <v>4840</v>
      </c>
    </row>
    <row r="16" spans="1:17" s="174" customFormat="1" ht="15.75">
      <c r="A16" s="177"/>
      <c r="M16" s="180"/>
    </row>
    <row r="17" spans="1:13" s="229" customFormat="1" ht="24.75" customHeight="1" thickBot="1">
      <c r="A17" s="310" t="s">
        <v>52</v>
      </c>
      <c r="B17" s="311"/>
      <c r="C17" s="311"/>
      <c r="D17" s="311"/>
      <c r="E17" s="311"/>
      <c r="F17" s="311"/>
      <c r="G17" s="311"/>
      <c r="H17" s="311"/>
      <c r="I17" s="311"/>
      <c r="J17" s="311"/>
      <c r="M17" s="230"/>
    </row>
    <row r="18" spans="1:13" s="229" customFormat="1" ht="24.75" customHeight="1">
      <c r="A18" s="330" t="s">
        <v>73</v>
      </c>
      <c r="B18" s="331"/>
      <c r="C18" s="331"/>
      <c r="D18" s="331"/>
      <c r="E18" s="331"/>
      <c r="F18" s="331"/>
      <c r="G18" s="331"/>
      <c r="H18" s="331"/>
      <c r="I18" s="331"/>
      <c r="J18" s="242">
        <f>375-20-40</f>
        <v>315</v>
      </c>
      <c r="M18" s="230"/>
    </row>
    <row r="19" spans="1:13" s="229" customFormat="1" ht="24.75" customHeight="1">
      <c r="A19" s="332" t="s">
        <v>72</v>
      </c>
      <c r="B19" s="333"/>
      <c r="C19" s="333"/>
      <c r="D19" s="333"/>
      <c r="E19" s="333"/>
      <c r="F19" s="333"/>
      <c r="G19" s="333"/>
      <c r="H19" s="333"/>
      <c r="I19" s="333"/>
      <c r="J19" s="243">
        <f>240-20-40</f>
        <v>180</v>
      </c>
      <c r="M19" s="230"/>
    </row>
    <row r="20" spans="1:13" s="229" customFormat="1" ht="24.75" customHeight="1" thickBot="1">
      <c r="A20" s="307" t="s">
        <v>71</v>
      </c>
      <c r="B20" s="308"/>
      <c r="C20" s="308"/>
      <c r="D20" s="308"/>
      <c r="E20" s="308"/>
      <c r="F20" s="308"/>
      <c r="G20" s="308"/>
      <c r="H20" s="308"/>
      <c r="I20" s="308"/>
      <c r="J20" s="244">
        <f>240-20</f>
        <v>220</v>
      </c>
      <c r="M20" s="230"/>
    </row>
    <row r="21" spans="1:13" s="149" customFormat="1" ht="13.5" customHeight="1">
      <c r="A21" s="176"/>
      <c r="J21" s="151"/>
      <c r="M21" s="179"/>
    </row>
    <row r="22" spans="1:13" s="164" customFormat="1" ht="35.25" customHeight="1" thickBot="1">
      <c r="A22" s="231" t="s">
        <v>50</v>
      </c>
      <c r="B22" s="309" t="s">
        <v>45</v>
      </c>
      <c r="C22" s="309"/>
      <c r="D22" s="232" t="s">
        <v>51</v>
      </c>
      <c r="E22" s="319" t="s">
        <v>57</v>
      </c>
      <c r="F22" s="320"/>
      <c r="G22" s="319" t="s">
        <v>58</v>
      </c>
      <c r="H22" s="320"/>
      <c r="M22" s="233"/>
    </row>
    <row r="23" spans="1:13" s="164" customFormat="1" ht="23.25" customHeight="1" thickBot="1">
      <c r="A23" s="239" t="s">
        <v>47</v>
      </c>
      <c r="B23" s="343">
        <v>36000</v>
      </c>
      <c r="C23" s="343"/>
      <c r="D23" s="234">
        <f>M9+M10</f>
        <v>52155</v>
      </c>
      <c r="E23" s="346">
        <f t="shared" ref="E23:E28" si="9">D23-B23</f>
        <v>16155</v>
      </c>
      <c r="F23" s="322"/>
      <c r="G23" s="321">
        <f>E23/J18</f>
        <v>51.285714285714285</v>
      </c>
      <c r="H23" s="322"/>
      <c r="M23" s="235"/>
    </row>
    <row r="24" spans="1:13" s="164" customFormat="1" ht="23.25" customHeight="1">
      <c r="A24" s="240" t="s">
        <v>33</v>
      </c>
      <c r="B24" s="344">
        <v>50400</v>
      </c>
      <c r="C24" s="344"/>
      <c r="D24" s="236">
        <f>M9+M11</f>
        <v>52155</v>
      </c>
      <c r="E24" s="315">
        <f t="shared" si="9"/>
        <v>1755</v>
      </c>
      <c r="F24" s="316"/>
      <c r="G24" s="323">
        <f>E24/J18</f>
        <v>5.5714285714285712</v>
      </c>
      <c r="H24" s="316"/>
      <c r="M24" s="312" t="s">
        <v>65</v>
      </c>
    </row>
    <row r="25" spans="1:13" s="164" customFormat="1" ht="23.25" customHeight="1">
      <c r="A25" s="240" t="s">
        <v>34</v>
      </c>
      <c r="B25" s="344">
        <v>50400</v>
      </c>
      <c r="C25" s="344"/>
      <c r="D25" s="236">
        <f>M9+M12</f>
        <v>52155</v>
      </c>
      <c r="E25" s="315">
        <f t="shared" si="9"/>
        <v>1755</v>
      </c>
      <c r="F25" s="316"/>
      <c r="G25" s="323">
        <f>E25/J18</f>
        <v>5.5714285714285712</v>
      </c>
      <c r="H25" s="316"/>
      <c r="M25" s="313"/>
    </row>
    <row r="26" spans="1:13" s="164" customFormat="1" ht="23.25" customHeight="1" thickBot="1">
      <c r="A26" s="240" t="s">
        <v>35</v>
      </c>
      <c r="B26" s="344">
        <v>50400</v>
      </c>
      <c r="C26" s="344"/>
      <c r="D26" s="236">
        <f>M9+M13</f>
        <v>52155</v>
      </c>
      <c r="E26" s="315">
        <f t="shared" si="9"/>
        <v>1755</v>
      </c>
      <c r="F26" s="316"/>
      <c r="G26" s="323">
        <f>E26/J18</f>
        <v>5.5714285714285712</v>
      </c>
      <c r="H26" s="316"/>
      <c r="I26" s="245"/>
      <c r="J26" s="245"/>
      <c r="K26" s="245"/>
      <c r="L26" s="245"/>
      <c r="M26" s="314"/>
    </row>
    <row r="27" spans="1:13" s="164" customFormat="1" ht="23.25" customHeight="1">
      <c r="A27" s="240" t="s">
        <v>48</v>
      </c>
      <c r="B27" s="344">
        <v>54000</v>
      </c>
      <c r="C27" s="344"/>
      <c r="D27" s="236">
        <f>M9+M14</f>
        <v>53035</v>
      </c>
      <c r="E27" s="315">
        <f t="shared" si="9"/>
        <v>-965</v>
      </c>
      <c r="F27" s="316"/>
      <c r="G27" s="324">
        <f>E27/J18</f>
        <v>-3.0634920634920637</v>
      </c>
      <c r="H27" s="325"/>
      <c r="I27" s="238"/>
      <c r="J27" s="340"/>
      <c r="K27" s="341"/>
      <c r="L27" s="341"/>
      <c r="M27" s="328">
        <f>SUM(M9+M15)</f>
        <v>53035</v>
      </c>
    </row>
    <row r="28" spans="1:13" s="164" customFormat="1" ht="23.25" customHeight="1" thickBot="1">
      <c r="A28" s="241" t="s">
        <v>49</v>
      </c>
      <c r="B28" s="345">
        <v>54000</v>
      </c>
      <c r="C28" s="345"/>
      <c r="D28" s="237">
        <f>M9+M15</f>
        <v>53035</v>
      </c>
      <c r="E28" s="317">
        <f t="shared" si="9"/>
        <v>-965</v>
      </c>
      <c r="F28" s="318"/>
      <c r="G28" s="326">
        <f>E28/J18</f>
        <v>-3.0634920634920637</v>
      </c>
      <c r="H28" s="327"/>
      <c r="I28" s="178"/>
      <c r="J28" s="342"/>
      <c r="K28" s="342"/>
      <c r="L28" s="342"/>
      <c r="M28" s="329"/>
    </row>
    <row r="29" spans="1:13" s="149" customFormat="1" ht="24.95" customHeight="1">
      <c r="M29" s="173"/>
    </row>
    <row r="30" spans="1:13" s="149" customFormat="1" ht="24.95" customHeight="1">
      <c r="I30" s="148" t="s">
        <v>32</v>
      </c>
      <c r="M30" s="173"/>
    </row>
  </sheetData>
  <sheetProtection algorithmName="SHA-512" hashValue="E/nlkyxzhJUqJa+FViSe1NlqKf6jodhkqIP1VtSWmC6pFLUTUqgI5G1LufkaCHpPQwqKNGRlwf27xf6iuoy99g==" saltValue="o63VpX4YnWy/0+dBxvvChA==" spinCount="100000" sheet="1" objects="1" scenarios="1" selectLockedCells="1"/>
  <mergeCells count="31">
    <mergeCell ref="A1:M1"/>
    <mergeCell ref="A8:M8"/>
    <mergeCell ref="J27:L28"/>
    <mergeCell ref="B23:C23"/>
    <mergeCell ref="B24:C24"/>
    <mergeCell ref="B25:C25"/>
    <mergeCell ref="B26:C26"/>
    <mergeCell ref="B27:C27"/>
    <mergeCell ref="B28:C28"/>
    <mergeCell ref="E23:F23"/>
    <mergeCell ref="E24:F24"/>
    <mergeCell ref="E25:F25"/>
    <mergeCell ref="E26:F26"/>
    <mergeCell ref="A2:M2"/>
    <mergeCell ref="E28:F28"/>
    <mergeCell ref="E22:F22"/>
    <mergeCell ref="G22:H22"/>
    <mergeCell ref="G23:H23"/>
    <mergeCell ref="G24:H24"/>
    <mergeCell ref="G25:H25"/>
    <mergeCell ref="G26:H26"/>
    <mergeCell ref="G27:H27"/>
    <mergeCell ref="G28:H28"/>
    <mergeCell ref="A20:I20"/>
    <mergeCell ref="B22:C22"/>
    <mergeCell ref="A17:J17"/>
    <mergeCell ref="M24:M26"/>
    <mergeCell ref="E27:F27"/>
    <mergeCell ref="M27:M28"/>
    <mergeCell ref="A18:I18"/>
    <mergeCell ref="A19:I19"/>
  </mergeCells>
  <pageMargins left="0.75" right="0.75" top="1" bottom="1" header="0.5" footer="0.5"/>
  <pageSetup scale="65" orientation="landscape" r:id="rId1"/>
  <headerFooter>
    <oddFooter>&amp;C&amp;"Arial,Regular"&amp;10&amp;K0000002018-19 LCICS Calendar FINAL.xlsx</oddFooter>
  </headerFooter>
  <ignoredErrors>
    <ignoredError sqref="A24:A2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activeCell="B7" sqref="B7"/>
    </sheetView>
  </sheetViews>
  <sheetFormatPr defaultColWidth="9.5703125" defaultRowHeight="12.75"/>
  <cols>
    <col min="1" max="1" width="27" style="251" bestFit="1" customWidth="1"/>
    <col min="2" max="2" width="61.7109375" style="251" bestFit="1" customWidth="1"/>
    <col min="3" max="3" width="20.28515625" style="251" bestFit="1" customWidth="1"/>
    <col min="4" max="16384" width="9.5703125" style="251"/>
  </cols>
  <sheetData>
    <row r="1" spans="1:8" ht="231" customHeight="1">
      <c r="A1" s="350" t="s">
        <v>83</v>
      </c>
      <c r="B1" s="350"/>
      <c r="C1" s="250"/>
      <c r="D1" s="250"/>
      <c r="E1" s="250"/>
      <c r="F1" s="250"/>
      <c r="G1" s="250"/>
      <c r="H1" s="250"/>
    </row>
    <row r="3" spans="1:8" ht="14.25">
      <c r="A3" s="252" t="s">
        <v>81</v>
      </c>
      <c r="B3" s="252" t="s">
        <v>80</v>
      </c>
      <c r="C3" s="252"/>
    </row>
    <row r="4" spans="1:8" ht="14.25">
      <c r="A4" s="252"/>
      <c r="B4" s="252"/>
      <c r="C4" s="252"/>
    </row>
    <row r="5" spans="1:8" ht="15">
      <c r="A5" s="254" t="s">
        <v>82</v>
      </c>
      <c r="B5" s="254" t="s">
        <v>79</v>
      </c>
      <c r="C5" s="252"/>
    </row>
    <row r="6" spans="1:8" ht="14.25">
      <c r="A6" s="252" t="s">
        <v>78</v>
      </c>
      <c r="B6" s="253" t="s">
        <v>77</v>
      </c>
      <c r="C6" s="252"/>
    </row>
    <row r="7" spans="1:8" ht="14.25">
      <c r="A7" s="252" t="s">
        <v>76</v>
      </c>
      <c r="B7" s="253" t="s">
        <v>75</v>
      </c>
      <c r="C7" s="252"/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Calendar</vt:lpstr>
      <vt:lpstr>Instructional Minutes Calculato</vt:lpstr>
      <vt:lpstr>Password for Inst.Min.Calculato</vt:lpstr>
      <vt:lpstr>Calendar!Print_Area</vt:lpstr>
      <vt:lpstr>'Instructional Minutes Calculato'!Print_Area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Tasha</dc:creator>
  <cp:lastModifiedBy>lcics org</cp:lastModifiedBy>
  <cp:lastPrinted>2020-09-04T20:55:45Z</cp:lastPrinted>
  <dcterms:created xsi:type="dcterms:W3CDTF">2018-03-27T17:26:05Z</dcterms:created>
  <dcterms:modified xsi:type="dcterms:W3CDTF">2020-09-16T18:25:28Z</dcterms:modified>
</cp:coreProperties>
</file>